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PIs"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15">
      <text>
        <t xml:space="preserve">ESTAVA COM CÓDIGO 272
	-Sivaldo Paulino</t>
      </text>
    </comment>
  </commentList>
</comments>
</file>

<file path=xl/sharedStrings.xml><?xml version="1.0" encoding="utf-8"?>
<sst xmlns="http://schemas.openxmlformats.org/spreadsheetml/2006/main" count="743" uniqueCount="215">
  <si>
    <t>Tem cotação no SIPAC 2022</t>
  </si>
  <si>
    <t>SIPAC</t>
  </si>
  <si>
    <t>UNIDADE</t>
  </si>
  <si>
    <t>NECESSIDADE</t>
  </si>
  <si>
    <t>CATMAT</t>
  </si>
  <si>
    <t>COMISSÃO</t>
  </si>
  <si>
    <t>TIPIFICAÇÃO</t>
  </si>
  <si>
    <t>QUANTIDADE</t>
  </si>
  <si>
    <t>QUANTIDADE SELECIONADA</t>
  </si>
  <si>
    <t>VALOR ESTIMADO</t>
  </si>
  <si>
    <t>VALOR TOTAL</t>
  </si>
  <si>
    <t>ADMINISTRAÇÃO/PENEDO</t>
  </si>
  <si>
    <t>AGROECOLOGIA/CECA</t>
  </si>
  <si>
    <t>AGRONOMIA/ARAPIRACA</t>
  </si>
  <si>
    <t>BIBLIOTECA CENTRAL/PROGRAD</t>
  </si>
  <si>
    <t>BIOTÉRIO/PROPEP</t>
  </si>
  <si>
    <t>CENTRO DE TECNOLOGIA</t>
  </si>
  <si>
    <t>CRCA/ARAPIRACA</t>
  </si>
  <si>
    <t>DRCA/PROGRAD</t>
  </si>
  <si>
    <t>ENGENHARIA DE PESCA/PENEDO</t>
  </si>
  <si>
    <t>ESCOLA DE ENFERMAGEM</t>
  </si>
  <si>
    <t>FACULDADE DE MEDICINA</t>
  </si>
  <si>
    <t>FACULDADE DE ODONTOLOGIA</t>
  </si>
  <si>
    <t>HOSPITAL VETERINÁRIO/CECA</t>
  </si>
  <si>
    <t>INSTITUTO DE CIÊNCIAS BIOLÓGICAS</t>
  </si>
  <si>
    <t>INSTITUTO DE CIÊNCIAS FARMACÊUTICAS</t>
  </si>
  <si>
    <t>INSTITUTO DE PSICOLOGIA</t>
  </si>
  <si>
    <t>INSTITUTO DE QUÍMICA E BIOTECNOLOGIA</t>
  </si>
  <si>
    <t>MEDICINA/ARAPIRACA</t>
  </si>
  <si>
    <t>MHN/PROEX</t>
  </si>
  <si>
    <t>MTB/PROEX</t>
  </si>
  <si>
    <t>PINACOTECA/PROEX</t>
  </si>
  <si>
    <t>PROEX</t>
  </si>
  <si>
    <t>PROGEP</t>
  </si>
  <si>
    <t>QUÍMICA E QUÍMICA EAD/ARAPIRACA</t>
  </si>
  <si>
    <t>RH ARAPIRACA</t>
  </si>
  <si>
    <t>RU/PROEST</t>
  </si>
  <si>
    <t>SETOR ADMINISTRATIVO/CECA</t>
  </si>
  <si>
    <t>U.E. VIÇOSA/FAZENDA/CECA</t>
  </si>
  <si>
    <t>USINA CIÊNCIA/PROEX</t>
  </si>
  <si>
    <t>ZOOTECNIA/CECA</t>
  </si>
  <si>
    <t>NAE/ARAPIRACA</t>
  </si>
  <si>
    <t>QUANTIDADE TOTAL</t>
  </si>
  <si>
    <t>incluído no catmat 269893</t>
  </si>
  <si>
    <t xml:space="preserve">LUVA DE PROTEÇÃO - LUVA DE PROCEDIMENTO EM LÁTEX COM PÓ - CX COM 50 PARES
</t>
  </si>
  <si>
    <t>EQUIPAMENTOS DE PROTEÇÃO INDIVIDUAL (EPIS)</t>
  </si>
  <si>
    <t>MATERIAL DE CONSUMO</t>
  </si>
  <si>
    <t>SIM</t>
  </si>
  <si>
    <t>BOTA DE SEGURANÇA  EM PVC NA COR BRANCA, CANO CURTO: CARACTERÍSTICAS ADICIONAIS: MATERIAL EM PVC INJETADO, FORRO EM POLIÉSTER, SOLADO ANTIDERRAPANTES DE FÁCIL LIMPEZA E HIGIENIZAÇÃO, RESISTENTE AO CONTATO COM , GRAXAS, PRODUTOS QUÍMICOS, ÁCIDOS, SOLVENTES, HIDROCARBONETOS (DERIVADOS DE PETRÓLEO), FUNGOS E BACTÉRIAS, TAMANHO Nº 41. O PAR</t>
  </si>
  <si>
    <t>SAPATO SEGURANÇA. CALÇADO PROFISSIONAL PARA COZINHA COR BRANCA. CONFECCIONADO EM EVA COM SOLADO DE BORRACHA ANTIDERRAPANTE. ERGONÔMICO E ORTOPÉDICO. PARTE DA FRENTE FECHADO, COBERTURA NO CALCANHAR, MODELO CONFORTÁVEL, LEVE E FLEXÍVEL. FORNECIMENTO EM PAR. ESPESSURA GROSSA COM TECNOLOGIA BACTERICIDA, IMPERMEÁVEL - HIDROREPELENTE, UNISSEX. CERTIFICADO PELO MINISTÉRIO DO TRABALHO COM CA 31898. CONFORME NR-32. TAMANHO 37. REF.: CROCS OU SOFT WORKS.</t>
  </si>
  <si>
    <t>SAPATO SEGURANÇA. CALÇADO PROFISSIONAL PARA COZINHA COR BRANCA. CONFECCIONADO EM EVA COM SOLADO DE BORRACHA ANTIDERRAPANTE. ERGONÔMICO E ORTOPÉDICO. PARTE DA FRENTE FECHADO, COBERTURA NO CALCANHAR, MODELO CONFORTÁVEL, LEVE E FLEXÍVEL. FORNECIMENTO EM PAR. ESPESSURA GROSSA COM TECNOLOGIA BACTERICIDA, IMPERMEÁVEL - HIDROREPELENTE, UNISSEX. CERTIFICADO PELO MINISTÉRIO DO TRABALHO COM CA 31898. CONFORME NR-32. TAMANHO 39. REF.: CROCS OU SOFT WORKS</t>
  </si>
  <si>
    <t>SAPATO SEGURANÇA. CALÇADO PROFISSIONAL PARA COZINHA COR BRANCA. CONFECCIONADO EM EVA COM SOLADO DE BORRACHA ANTIDERRAPANTE. ERGONÔMICO E ORTOPÉDICO. PARTE DA FRENTE FECHADO, COBERTURA NO CALCANHAR, MODELO CONFORTÁVEL, LEVE E FLEXÍVEL. FORNECIMENTO EM PAR. ESPESSURA GROSSA COM TECNOLOGIA BACTERICIDA, IMPERMEÁVEL - HIDROREPELENTE, UNISSEX. CERTIFICADO PELO MINISTÉRIO DO TRABALHO COM CA 31898. CONFORME NR-32. TAMANHO 40. REF.: CROCS OU SOFT WORKS.</t>
  </si>
  <si>
    <t>SAPATO SEGURANÇA. CALÇADO PROFISSIONAL PARA COZINHA COR BRANCA. CONFECCIONADO EM EVA COM SOLADO DE BORRACHA ANTIDERRAPANTE. ERGONÔMICO E ORTOPÉDICO. PARTE DA FRENTE FECHADO, COBERTURA NO CALCANHAR, MODELO CONFORTÁVEL, LEVE E FLEXÍVEL. ESPESSURA GROSSA COM TECNOLOGIA BACTERICIDA, IMPERMEÁVEL - HIDROREPELENTE, UNISSEX. FORNECIMENTO EM PAR. CERTIFICADO PELO MINISTÉRIO DO TRABALHO COM CA 31898. CONFORME NR-32. TAMANHO 38. REF.: CROCS OU SOFT WORKS.</t>
  </si>
  <si>
    <t>SAPATO SEGURANÇA. CALÇADO PROFISSIONAL PARA COZINHA COR BRANCA. CONFECCIONADO EM EVA COM SOLADO DE BORRACHA ANTIDERRAPANTE. ERGONÔMICO E ORTOPÉDICO. PARTE DA FRENTE FECHADO, COBERTURA NO CALCANHAR, MODELO CONFORTÁVEL, LEVE E FLEXÍVEL. FORNECIMENTO EM PAR. ESPESSURA GROSSA COM TECNOLOGIA BACTERICIDA, IMPERMEÁVEL - HIDROREPELENTE, UNISSEX. CERTIFICADO PELO MINISTÉRIO DO TRABALHO COM CA 31898. CONFORME NR-32. TAMANHO 41. REF.: CROCS OU SOFT WORKS.</t>
  </si>
  <si>
    <t>SAPATO SEGURANÇA. CALÇADO PROFISSIONAL PARA COZINHA COR BRANCA. CONFECCIONADO EM EVA COM SOLADO DE BORRACHA ANTIDERRAPANTE. ERGONÔMICO E ORTOPÉDICO. PARTE DA FRENTE FECHADO, COBERTURA NO CALCANHAR, MODELO CONFORTÁVEL, LEVE E FLEXÍVEL. FORNECIMENTO EM PAR. ESPESSURA GROSSA COM TECNOLOGIA BACTERICIDA, IMPERMEÁVEL - HIDROREPELENTE, UNISSEX. CERTIFICADO PELO MINISTÉRIO DO TRABALHO COM CA 31898. CONFORME NR-32. TAMANHO 42. REF.: CROCS OU SOFT WORKS.</t>
  </si>
  <si>
    <t>CATMAT: 150770 - TOTEM DISPENSER PARA ÁLCOOL GEL COM ACIONAMENTO POR PEDAL COM PERSONALIZAÇÃO.</t>
  </si>
  <si>
    <t xml:space="preserve">ÓCULOS PROTEÇÃO
</t>
  </si>
  <si>
    <t>LUVAS DE NITRILA "TAMANHO G". LUVA DE PROTEÇÃO, MATERIAL NITRÍLICA, APLICAÇÃO LIMPEZA, TIPO PUNHO CURTO, PROTEÇÃO, MATERIAL NITRÍLICA, APLICAÇÃO LIMPEZA, TIPO PUNHO CURTO, TAMANHO MÉDIO,MANHO MÉDIO, COR AZUL, ACABAMENTO PALMA ANTIDERRAPANTE, ESTERILIDADE NÃO ESTERILIZADA, CARACTERÍSTICAS ADICIONAIS COM FORRO. CAIXA 100 UNIDADES.</t>
  </si>
  <si>
    <t>CATMAT -208580- LUVAS DE NITRILA TAMANHO "M". LUVA DE PROTEÇÃO, MATERIAL NITRÍLICA, APLICAÇÃO LIMPEZA, TIPO PUNHO CURTO, TAMANHO MÉDIO, COR AZUL, ACABAMENTO PALMA ANTIDERRAPANTE, ESTERILIDADE NÃO ESTERILIZADA, CARACTERÍSTICAS ADICIONAIS COM FORRO. CAIXA 100 UNIDADES.</t>
  </si>
  <si>
    <t>CATMAT -208612 - LUVA DE PROTEÇÃO, MATERIAL NITRÍLICA, APLICAÇÃO LIMPEZA, TIPO PUNHO CURTO, TAMANHO PEQUENO, COR AZUL, ACABAMENTO PALMA LISO, ESTERILIDADE NÃO ESTERILIZADA, CARACTERÍSTICAS ADICIONAIS COM FORRO. CAIXA 100 UNIDADES.</t>
  </si>
  <si>
    <t>LUVA DE PROTEÇÃO\, MATERIAL:NITRÍLICA\, APLICAÇÃO:LABORATORIAL\, TIPO PUNHO:CURTO\, TAMANHO:GRANDE\, COR:AZUL\, ACABAMENTO PALMA:ANTIDERRAPANTE\, ESTERILIDADE:NÃO ESTERILIZADA\, CARACTERÍSTICAS ADICIONAIS:SEM FORRO (CAIXA COM 100 UNIDADES). CATMAT 208741</t>
  </si>
  <si>
    <t>LUVA DE PROTEÇÃO\, MATERIAL:NITRÍLICA\, APLICAÇÃO: LABORATORIAL\, TIPO PUNHO:CURTO\, TAMANHO:GRANDE\, COR:AZUL\, ACABAMENTO PALMA: ANTIDERRAPANTE\, ESTERILIDADE:NÃO ESTERILIZADA\, CARACTERÍSTICAS ADICIONAIS:SEM FORRO (CAIXA COM 100 UNIDADES). CATMAT 208741</t>
  </si>
  <si>
    <t>LUVA DE PROTEÇÃO\, MATERIAL:NITRÍLICA\, APLICAÇÃO:LABORATORIAL\, TIPO PUNHO:CURTO\, TAMANHO:MÉDIO\, COR:AZUL\, ACABAMENTO PALMA:ANTIDERRAPANTE\, ESTERILIDADE:NÃO ESTERILIZADA\, CARACTERÍSTICAS ADICIONAIS:SEM FORRO (CAIXA COM 100 UNIDADES). CATMAT 208773</t>
  </si>
  <si>
    <t>CATMAT -208805- LUVA DE PROTEÇÃO, MATERIAL: NITRÍLICA, APLICAÇÃO:LABORATORIAL, TIPO PUNHO:CURTO, TAMANHO PEQUENO, COR:AZUL, ACABAMENTO PALMA:ANTIDERRAPANTE\, ESTERILIDADE:NÃO ESTERILIZADA, CARACTERÍSTICAS ADICIONAIS:SEM FORRO (CAIXA 100 UNIDADES).</t>
  </si>
  <si>
    <t xml:space="preserve">LUVA DE PROTEÇÃO, MATERIAL: BORRACHA, APLICAÇÃO: LIMPEZA, TIPO PUNHO: LONGO, TAMANHO: GRANDE, COR: AMARELA, ACABAMENTO PALMA: ANTIDERRAPANTE, ESTERILIDADE: NÃO ESTERILIZADA, CARACTERÍSTICAS ADICIONAIS: COM FORRO - PAR </t>
  </si>
  <si>
    <t xml:space="preserve">LUVA DE PROTEÇÃO, MATERIAL: BORRACHA, APLICAÇÃO: LIMPEZA, TIPO PUNHO: LONGO, TAMANHO: MÉDIO, COR: AMARELA, ACABAMENTO PALMA: ANTIDERRAPANTE, ESTERILIDADE: NÃO ESTERILIZADA, CARACTERÍSTICAS ADICIONAIS: COM FORRO- PAR </t>
  </si>
  <si>
    <t>CATMAT -222679- LUVA INDUSTRIAL, MATERIAL: EMBORRACHADO, REVESTIMENTO INTERNO: FORRADA COM LONA, ACABAMENTO SUPERFICIAL: NÃO APLICÁVEL, MODELO: NÃO APLICÁVEL</t>
  </si>
  <si>
    <t>LUVA INDUSTRIAL, MATERIAL: NEOPRENE, REVESTIMENTO INTERNO: SEM FORRO, ACABAMENTO SUPERFICIAL: COM PALMA ANTIDERRAPANTE, MODELO: NÃO APLICÁVEL, PAR</t>
  </si>
  <si>
    <t>CATMAT -222683- LUVA INDUSTRIAL, MATERIAL: LÁTEX NATURAL, REVESTIMENTO INTERNO: SEM FORRO, ACABAMENTO SUPERFICIAL: COM PALMA ANTIDERRAPANTE, MODELO: NÃO APLICÁVEL, PAR</t>
  </si>
  <si>
    <t xml:space="preserve">MÁSCARA FACIAL COM VISOR - MÁSCARA CONTRA GASES, MATERIAL BORRACHA NATURAL, TIPO FILTRO REMOVÍVEL / SUBSTITUÍVEL, TIPO FACIAL COM VISOR, COR PRETA, TAMANHO ÚNICO. IDEAL PARA GASES ORGÂNICOS E VAPORES ÁCIDOS. RESPIRADOR COM 2 CARTUCHOS INCLUSOS.
</t>
  </si>
  <si>
    <t xml:space="preserve"> ÓCULOS DE PROTEÇÃO INDIVIDUAL, MATERIAL ARMAÇÃO:POLICARBONATO, MATERIAL LENTE:POLICARBONATO, TIPO LENTE:ANTI-EMBAÇANTE, INFRADURA, EXTRA ANTI-RISCO, MODELO LENTES:COM PORTEÇÃO LATERAL</t>
  </si>
  <si>
    <t>11,980,000,000,000,000</t>
  </si>
  <si>
    <t xml:space="preserve">BOTA DE BORRACHA CANO MÉDIO TAMANHO 40 - COR BRANCO - BOTA DE SEGURANÇA, MATERIAL PVC - CLORETO DE POLIVINILA, MATERIAL SOLA DE BORRACHA ANTIDERRAPANTE, COR BRANCA, TAMANHO 40, TIPO CANO MÉDIO, TIPO USO SERVIÇOS GERAIS.
</t>
  </si>
  <si>
    <t xml:space="preserve">JALECO, MATERIAL BRIM, TIPO LONGO, TIPO MANGA COMPRIDA, COM 5 BOTÕES DE PRESSÃO, QUANTIDADE DE BOLSOS 3, TAMANHO G, COR CINZA. CARACTERISTICAS ADICIONAIS: COM GOLA, COM PUNHO E ABERTO NA FRENTE, POSIÇÃO DOS BOLSOS 1 NO LADO ESQUERDO DO PEITO E 2 NAS LATERAIS A ALTURA DA CINTURA.
</t>
  </si>
  <si>
    <t xml:space="preserve">JALECO, MATERIAL BRIM, TIPO LONGO, TIPO MANGA COMPRIDA, COM 5 BOTÕES DE PRESSÃO, QUANTIDADE DE BOLSOS 3, TAMANHO GG, COR CINZA. CARACTERISTICAS ADICIONAIS: COM GOLA, COM PUNHO E ABERTO NA FRENTE, POSIÇÃO DOS BOLSOS 1 NO LADO ESQUERDO DO PEITO E 2 NAS LATERAIS A ALTURA DA CINTURA.
</t>
  </si>
  <si>
    <t xml:space="preserve">JALECO, MATERIAL BRIM, TIPO LONGO, TIPO MANGA COMPRIDA, COM 5 BOTÕES DE PRESSÃO, QUANTIDADE DE BOLSOS 3, TAMANHO M, COR CINZA. CARACTERISTICAS ADICIONAIS: COM GOLA, COM PUNHO E ABERTO NA FRENTE, POSIÇÃO DOS BOLSOS 1 NO LADO ESQUERDO DO PEITO E 2 NAS LATERAIS A ALTURA DA CINTURA.
</t>
  </si>
  <si>
    <t xml:space="preserve">JALECO, MATERIAL BRIM, TIPO LONGO, TIPO MANGA COMPRIDA, COM 5 BOTÕES DE PRESSÃO, QUANTIDADE DE BOLSOS 3, TAMANHO P, COR CINZA. CARACTERISTICAS ADICIONAIS: COM GOLA, COM PUNHO E ABERTO NA FRENTE, POSIÇÃO DOS BOLSOS 1 NO LADO ESQUERDO DO PEITO E 2 NAS LATERAIS A ALTURA DA CINTURA.
</t>
  </si>
  <si>
    <t>AVENTAL DESCARTÁVEL TNT SEM MANGA. AVENTAL HOSPITALAR, TIPO: CAMISOLA, MATERIAL : POLIPROPILENO, TAMANHO : ÚNICO, GRAMATURA:30 G/CM2, COR : COM COR, COMPONENTE: TIRAS PARA FIXAÇÃO, CARACTERÍSTICA ADICIONAL: SEM MANGA, ESTERILIDADE: USO ÚNICO. PACOTE COM 10 UNIDADES.</t>
  </si>
  <si>
    <t>ESPECIFICACAO: LUVA DE PROTECAO, MATERIAL LATEX, APLICACAO LABORATORIAL, TIPO PUNHO LONGO, TAMANHO GRANDE, COR AMARELA, ACABAMENTO PALMA ANTIDERRAPANTE, ESTERILIDADE NAO ESTERILIZADA, CARACTERISTICAS ADICIONAIS SEM FORRO, COMPRIMENTO CANO 600 MM. CATMAT 260411</t>
  </si>
  <si>
    <t xml:space="preserve">ESPECIFICACAO: LUVA DE PROTECAO, MATERIAL LATEX, APLICACAO LABORATORIAL, TIPO PUNHO LONGO, TAMANHO MEDIO, COR AMARELA, ACABAMENTO PALMA ANTIDERRAPANTE, ESTERILIDADE NAO ESTERILIZADA, CARACTERISTICAS ADICIONAIS SEM FORRO, COMPRIMENTO CANO 600 MM. CATMAT 260412 </t>
  </si>
  <si>
    <t>NÃO</t>
  </si>
  <si>
    <t>Sem cotação</t>
  </si>
  <si>
    <t xml:space="preserve">"PROTETOR FACIAL, MATERIAL POLICARBONATO, COR INCOLOR, COMPRIMENTO 430, MATERIAL COROA PLÁSTICO, CARACTERÍSTICAS ADICIONAIS BLOQUEADOR DE RADIAÇÃO ULTRAVIOLETA. APROVAÇÃO: ANSI.Z.87.1/1989. RISCOS: PARTÍCULAS E POEIRAS. APLICAÇÕES: AGRICULTURA
 QUÍMICA,CONSTRUÇÃO, UTILIDADE ELÉTRICA E MINERAÇÃO."
</t>
  </si>
  <si>
    <t xml:space="preserve"> LUVA CIRÚRGICA, MATERIAL:LÁTEX NATURAL, TAMANHO:8, ESTERILIDADE:ESTÉRIL, CARACTERÍSTICAS ADICIONAIS:COMPRIMENTO MÍNIMO DE 28CM, APRESENTAÇÃO:LUBRIFICADA C/ PÓ BIOABSORVÍVEL,ATÓXICA, TIPO USO:DESCARTÁVEL, FORMATO:ANATÔMICO, EMBALAGEM:CONFORME NORMA ABNT C/ ABERTURA ASSÉPTICA</t>
  </si>
  <si>
    <t xml:space="preserve"> LUVA CIRÚRGICA, MATERIAL: LÁTEX NATURAL, TAMANHO: 8, ESTERILIDADE: ESTÉRIL, CARACTERÍSTICAS ADICIONAIS: COMPRIMENTO MÍNIMO DE 28 CM, APRESENTAÇÃO: LUBRIFICADA COM PÓ BIOABSORVÍVEL, ATÓXICA, TIPO USO: DESCARTÁVEL, FORMATO: ANATÔMICO, EMBALAGEM: CONFORME NORMA ABNT COM ABERTURA ASSÉPTICA.</t>
  </si>
  <si>
    <t>LUVA CIRÚRGICA, MATERIAL:LÁTEX NATURAL, TAMANHO:7,50, ESTERILIDADE:ESTÉRIL, CARACTERÍSTICAS ADICIONAIS:COMPRIMENTO MÍNIMO DE 28CM, APRESENTAÇÃO:LUBRIFICADA C/ PÓ BIOABSORVÍVEL,ATÓXICA, TIPO USO:DESCARTÁVEL, FORMATO:ANATÔMICO, EMBALAGEM:CONFORME NORMA ABNT C/ ABERTURA ASSÉPTICA EMBALAGEM COM UM PAR.</t>
  </si>
  <si>
    <t>LUVA CIRÚRGICA, MATERIAL: LÁTEX NATURAL, TAMANHO: 7,5, ESTERILIDADE: ESTÉRIL, CARACTERÍSTICAS ADICIONAIS: COMPRIMENTO MÍNIMO DE 28 CM, APRESENTAÇÃO: LUBRIFICADA COM PÓ BIOABSORVÍVEL, ATÓXICA, TIPO USO: DESCARTÁVEL, FORMATO: ANATÔMICO, EMBALAGEM: CONFORME NORMA ABNT COM ABERTURA ASSÉPTICA.</t>
  </si>
  <si>
    <t xml:space="preserve"> LUVA CIRÚRGICA, MATERIAL:LÁTEX NATURAL, TAMANHO:7, ESTERILIDADE:ESTÉRIL, CARACTERÍSTICAS ADICIONAIS:COMPRIMENTO MÍNIMO DE 28CM, APRESENTAÇÃO:LUBRIFICADA C/ PÓ BIOABSORVÍVEL,ATÓXICA, TIPO USO:DESCARTÁVEL, FORMATO:ANATÔMICO, EMBALAGEM:CONFORME NORMA ABNT C/ ABERTURA ASSÉPTICA EMBALAGEM COM UM PAR.</t>
  </si>
  <si>
    <t>CATMAT -269892- LUVA PARA PROCEDIMENTO NÃO CIRÚRGICO (LUVA PARA PROCEDIMENTO NÃO CIRÚRGICO, MATERIAL LÁTEX NATURAL Í NTEGRO E UNIFORME, TAMANHO GRANDE, CARACTERÍSTICAS ADICIONAIS LUBRIFICADA COM PÓ BIOABSORVÍVEL, DESCA RTÁVEL, APRESENTAÇÃO ATÓXICA, TIPO AMBIDESTRA, TIPO USO DESCARTÁVEL, MODELO FORMATO ANATÔMICO, FINALI DADE RESISTENTE À TRAÇÃO) CAIXA 100 UNIDADES</t>
  </si>
  <si>
    <t>OBS.: ADICIONADO A AGRONOMIA/ARAPIRACA</t>
  </si>
  <si>
    <t xml:space="preserve"> LUVA PARA PROCEDIMENTO NÃO CIRÚRGICO, MATERIAL:LÁTEX NATURAL ÍNTEGRO E UNIFORME, TAMANHO:GRANDE, CARACTERÍSTICAS ADICIONAIS:LUBRIFICADA COM PÓ BIOABSORVÍVEL, DESCARTÁVEL, APRESENTAÇÃO:ATÓXICA, TIPO:AMBIDESTRA, TIPO USO:DESCARTÁVEL, MODELO:FORMATO ANATÔMICO, FINALIDADE:RESISTENTE À TRAÇÃO</t>
  </si>
  <si>
    <t>CATMAT -269893- LUVA PARA PROCEDIMENTO NÃO CIRÚRGICO (LUVA PARA PROCEDIMENTO NÃO CIRÚRGICO, MATERIAL LÁTEX NATURAL Í NTEGRO E UNIFORME, TAMANHO MÉDIO, CARACTERÍSTICAS ADICIONAIS LUBRIFICADA COM PÓ BIOABSORVÍVEL, DESCAR TÁVEL, APRESENTAÇÃO ATÓXICA, TIPO AMBIDESTRA, TIPO USO DESCARTÁVEL, MODELO FORMATO ANATÔMICO, FINALIDA DE RESISTENTE À TRAÇÃO) CAIXA 100 UNIDADES</t>
  </si>
  <si>
    <t xml:space="preserve">LUVA PARA PROCEDIMENTO NÃO CIRÚRGICO, LÁTEX, PEQUENO, COM PÓ	-
LUVA PARA PROCEDIMENTO NÃO CIRÚRGICO (LUVA PARA PROCEDIMENTO NÃO CIRÚRGICO, MATERIAL LÁTEX NATURAL Í NTEGRO E UNIFORME, TAMANHO PEQUENO, CARACTERÍSTICAS ADICIONAIS LUBRIFICADA COM PÓ BIOABSORVÍVEL, DESC ARTÁVEL, APRESENTAÇÃO ATÓXICA, TIPO AMBIDESTRA, TIPO USO DESCARTÁVEL, MODELO FORMATO ANATÔMICO, FINAL IDADE RESISTENTE À TRAÇÃO) CAIXA 100 UNIDADES </t>
  </si>
  <si>
    <t xml:space="preserve"> LUVA CIRÚRGICA, MATERIAL:LÁTEX NATURAL, TAMANHO:8,50, ESTERILIDADE:ESTÉRIL, CARACTERÍSTICAS ADICIONAIS:COMPRIMENTO MÍNIMO DE 28CM, APRESENTAÇÃO:LUBRIFICADA C/ PÓ BIOABSORVÍVEL,ATÓXICA, TIPO USO:DESCARTÁVEL, FORMATO:ANATÔMICO, EMBALAGEM:CONFORME NORMA ABNT C/ ABERTURA ASSÉPTICA	3,9	269947	500	0	400	0		900</t>
  </si>
  <si>
    <t>LUVA PARA PROCEDIMENTO NÃO CIRÚRGICO, MATERIAL: VINIL, TAMANHO: GRANDE, CARACTERÍSTICAS ADICIONAIS: COM PÓ, ESTERILIDADE: NÃO ESTERILIZADA, COR: BRANCA, TIPO: AMBIDESTRA. CAIXA COM 100 UNIDADES [PINACOTECA] COD SIPAC: 25000000193</t>
  </si>
  <si>
    <t>PROGEP - PRÓ-REITORIA DE GESTÃO DE PESSOAS</t>
  </si>
  <si>
    <t>LUVA CIRÚRGICA TAM 7,5</t>
  </si>
  <si>
    <t>CATMAT -279581- MÁSCARA CIRÚRGICA (MÁSCARA CIRÚRGICA, TIPO NÃO TECIDO, 3 CAMADAS, PREGAS HORIZONTAIS, ATÓXICA, TIPO FIXAÇÃO 4 TIRAS LATERAIS P/ FIXAÇÃO, CARACTERÍSTICAS ADICIONAIS CLIP NASAL EMBUTIDO,HIPOALERGÊNICA, COR B RANCA, TIPO USO DESCARTÁVEL)</t>
  </si>
  <si>
    <t xml:space="preserve">PROTETOR AURICULAR, TIPO CONCHA DUPLA, MATERIAL PLÁSTICO ATÓXICO, HASTE AÇO INOXIDÁVEL, ALMOFADA PLÁSTICO, CARACTERÍSTICAS ADICIONAIS CINTA REGULÁVEL, COM ESPUMA INTERNA E CA.
</t>
  </si>
  <si>
    <t>AVENTAL PARA LABORATORIO EM NAPA. AVENTAL IMPERMEAVEL, CONFECCIONADO EM NAPA BRANCO, MEDINDO 1,40X0,70 CM, COM TIRAS DE AJUSTE NO PESCOSO E CINTURA.</t>
  </si>
  <si>
    <t xml:space="preserve">PROTETOR AURICULAR TIPO PLUG, TAMANHO M, PRODUZIDO COM SILICONE ATÓXICO (FARMACÊUTICO), COM CORDÃO E CAIXA COM CLIPE PARA ARMAZENAR O PRODUTO E CA.
</t>
  </si>
  <si>
    <t xml:space="preserve">MÁSCARA CONTRA GASES, TIPO FILTRO: REMOVÍVEL , SUBSTITUÍVEL, TIPO: SEMIFACIAL, TAMANHO: ÚNICO, CARACTERÍSTICAS ADICIONAIS: TIRANTES PARA AJUSTES, TIRAS ELÁSTICAS E COM RESPIRADOR
</t>
  </si>
  <si>
    <t xml:space="preserve"> ÓCULOS DE PROTEÇÃO INDIVIDUAL, MATERIAL LENTE:POLICARBONATO, TIPO LENTE:ANTIEMBAÇANTE, MODELO LENTES:SOBREPOSIÇÃO (P/SER USADO SOBRE ÓCULOS GRADUADOS), CARACTERÍSTICAS ADICIONAIS:REFIL/PROTEÇÃO CONTRA RAIOS ULTRAVIOLETA</t>
  </si>
  <si>
    <t>59,900,000,000,000,000</t>
  </si>
  <si>
    <t>LUVA CIRÚRGICA\, MATERIAL:NITRILE\, TAMANHO:8\, ESTERILIDADE:ESTERILIZADA\, CARACTERÍSTICAS ADICIONAIS:SEM PÓ\,ISENTA DE LÁTEX. CATMAT 313655</t>
  </si>
  <si>
    <t xml:space="preserve"> LUVA CIRÚRGICA, MATERIAL:NITRILE, TAMANHO:7,50, ESTERILIDADE:ESTERILIZADA, CARACTERÍSTICAS ADICIONAIS:SEM PÓ,ISENTA DE LÁTEX</t>
  </si>
  <si>
    <t>OBS.: ADICIONADO A ESCOLA DE ENFERMAGEM</t>
  </si>
  <si>
    <t>LUVA CIRÚRGICA\, MATERIAL:NITRILE\, TAMANHO:7,5\,ESTERILIDADE:ESTERILIZADA\, CARACTERÍSTICAS ADICIONAIS:SEM PÓ\,ISENTA DE LÁTEX. CATMAT 313656</t>
  </si>
  <si>
    <t>LUVA CIRÚRGICA\, MATERIAL:NITRILE\, TAMANHO:7\, ESTERILIDADE:ESTERILIZADA\, CARACTERÍSTICAS ADICIONAIS:SEM PÓ\,ISENTA DE LÁTEX. CATMAT 313658</t>
  </si>
  <si>
    <t>ESPECIFICACAO: FILTRO PARA MASCARA CONTRA GASES NA COR MARROM, PROTEGE CONTRA GAS E VAPOR ORGANICO, ACETONA, ALCOOL, ANILINA, DISSULFETO DE CARBONO, CARBONO TETRACLORETO, CLOROFORMIO, BROMETANO, CLORETO DE METILA, CLORO, NITRO - PARAFINA, BENZENO.</t>
  </si>
  <si>
    <t xml:space="preserve">VESTUÁRIO PROTEÇÃO, MATERIAL JALECO E CALÇA 100% ALGODÃO,TRATAMENTO HIDRO-REPELENTE, COMPONENTES JALECO, CALÇA, AVENTAL, TOUCA E VISEIRA PROTEÇÃO, TIPO USO APLICAÇÃO DE AGROTÓXICOS, CARACTERÍSTICAS ADICIONAIS CALÇA COM REFORÇO FRONTAL EMBORRACHADO E AVENTAL) </t>
  </si>
  <si>
    <t>LUVAS DESCARTÁVEIS EM POLIETILENO OU E.V.A PARA PALPAÇÃO E INSEMINAÇÃO ARTIFICIAL, DE USO VETERINÁRIO CAIXA COM 100 UNIDADES, CATMAT 329894</t>
  </si>
  <si>
    <t>14,639,999,999,999,900</t>
  </si>
  <si>
    <t>ÓCULOS DE PROTEÇÃO INCOLOR, MODELO DE SOBREPOR À ÓCULOS DE GRAU	-
ÓCULOS DE PROTEÇÃO DE SOBREPOR A ÓCULOS DE GRAU, CONFECCIONADOS EM UMA ÚNICA PEÇA DE POLICARBONATO COM TRATAMENTO ANTIRRISCO E ANTIEMBAÇANTE, HASTES TIPO ESPÁTULA DO MESMO MATERIAL E DOTADAS DE PROTEÇÃO LATERAL COM SISTEMA DE VENTILAÇÃO INDIRETA, APLICAÇÃO: PROTEÇÃO GERAL DOS OLHOS DO USUÁRIO CONTRA IMPACTOS DE PARTÍCULAS VOLANTES FRONTAIS E LATERAIS, PODENDO SER UTILIZADO POR CIMA DE ÓCULOS DE GRAU SEM DIFICULDADES NEM REDUÇÃO DA DEVIDA PROTEÇÃO, O PRODUTO DEVE TER C.A., DEVE ESTAR DE ACORDO COM A NORMA ANSI.Z.87.1/2003 E NR 6, CARACTERÍSTICAS/QUALIDADE SIMILAR OU SUPERIOR À OFERECIDA PELA VICSA VIC55410.</t>
  </si>
  <si>
    <t>ÓCULOS DE SOBREPOR ÓCULOS DE GRAU - MODELO SS-LAB POLICARBONATO ÓCULOS DE SEGURANÇA CONSTITUÍDO DE ARMAÇÃO E VISOR EM POLICARBONATO COM MEIA BORDA SUPERIOR E MEIA PROTEÇÃO NAS BORDAS. AS HASTES DO TIPO ESPÁTULA SÃO CONFECCIONADAS DO MESMO MATERIAL DA ARMAÇÃO, POSSUEM 6 FENDAS DE VENTILAÇÃO E SÃO FIXADAS À ARMAÇÃO ATRAVÉS DE PINOS PLÁSTICOS. TRATAMENTO DA LENTE: ANTI-RISCO E ANTI-EMBAÇANTE. TAMANHO: ÚNICO COR DA LENTE: INCOLOR PESO: 0.136 KG DIMENSÕES: 14 × 6 × 5 CM. PARA PROTEÇÃO DOS OLHOS DO USUÁRIO CONTRA IMPACTOS DE PARTÍCULAS VOLANTES FRONTAIS. ÓCULOS DE PROTEÇÃO VISUAL. SEU USO TAMBÉM POSSIBILITA A SOBREPOSIÇÃO DE ÓCULOS DE GRAU.</t>
  </si>
  <si>
    <t>ÓCULOS DE PROTEÇÃO DE SOBREPOR A ÓCULOS DE GRAU, CONFECCIONADOS EM UMA ÚNICA PEÇA DE POLICARBONATO COM TRATAMENTO ANTIRRISCO E ANTIEMBAÇANTE, HASTES TIPO ESPÁTULA DO MESMO MATERIAL E DOTADAS DE PROTEÇÃO LATERAL COM SISTEMA DE VENTILAÇÃO INDIRETA, APLICAÇÃO: PROTEÇÃO GERAL DOS OLHOS DO USUÁRIO CONTRA IMPACTOS DE PARTÍCULAS VOLANTES FRONTAIS E LATERAIS, PODENDO SER UTILIZADO POR CIMA DE ÓCULOS DE GRAU SEM DIFICULDADES NEM REDUÇÃO DA DEVIDA PROTEÇÃO, O PRODUTO DEVE TER C.A., DEVE ESTAR DE ACORDO COM A NORMA ANSI.Z.87.1/2003 E NR 6, CARACTERÍSTICAS/QUALIDADE SIMILAR OU SUPERIOR À OFERECIDA PELA VICSA VIC55410. [PINACOTECA] COD SIPAC: 25000000005</t>
  </si>
  <si>
    <t>ÓCULOS DE PROTEÇÃO INCOLOR, MODELO DE SOBREPOR À ÓCULOS DE GRAU
DESCRIÇÃO DETALHADA: 
ÓCULOS DE PROTEÇÃO DE SOBREPOR A ÓCULOS DE GRAU, CONFECCIONADOS EM UMA ÚNICA PEÇA DE POLICARBONATO COM TRATAMENTO ANTIRRISCO E ANTIEMBAÇANTE, HASTES TIPO ESPÁTULA DO MESMO MATERIAL E DOTADAS DE PROTEÇÃO LATERAL COM SISTEMA DE VENTILAÇÃO INDIRETA / APLICAÇÃO: PROTEÇÃO GERAL DOS OLHOS DO USUÁRIO CONTRA IMPACTOS DE PARTÍCULAS VOLANTES FRONTAIS E LATERAIS, PODENDO SER UTILIZADO POR CIMA DE ÓCULOS DE GRAU SEM DIFICULDADES NEM REDUÇÃO DA DEVIDA PROTEÇÃO / O PRODUTO DEVE TER C.A. / DEVE ESTAR DE ACORDO COM A NORMA ANSI.Z.87.1/2003 E NR 6 / CARACTERÍSTICAS/QUALIDADE SIMILAR OU SUPERIOR À OFERECIDA PELA VICSA VIC55410.</t>
  </si>
  <si>
    <t xml:space="preserve">RESPIRADOR, MATERIAL ELASTÔMERO SINTÉTICO, TAMANHO PEÇA FACIAL TAMANHO REGULAR, CAPACIDADE PARA DOIS FILTROS, CARACTERISTICAS ADICIONAIS: CARTUCHO VAPORES ORGÂNICOS E GASES ÁCIDOS, TIPO SEMI FACIAL INCLUINDO 2 PARES DE CARTUCHOS QUÍMICOS RECOMENDADOS SOMENTE EM ATMOSFERAS CONTENDO (1) NO MINIMO 19,5% DE OXIGÊNIO E ATÉ 1000 PPM DE VAPORES ORGÂNICOS, 10 PPM DE CLORO, 30 PPM DE FORMALDEÍDO E 50 PPM DE ÁCIDO CLORÍDRICO. MODELO PADRÃO 3M
</t>
  </si>
  <si>
    <t xml:space="preserve">LUVA BORRACHA, MATERIAL: LÁTEX NATURAL, TAMANHO: GRANDE, COR: AMARELA, CARACTERÍSTICAS ADICIONAIS: ANTEDERRAPANTE COM FORRO, TIPO: CANO LONGO, TIPO PROTEÇÃO: PRODUTOS QUÍMICOS - LUVA BORRACHA, MATERIAL: LÁTEX NATURAL, TAMANHO: GRANDE, COR: AMARELA, CARACTERÍSTICAS ADICIONAIS: ANTEDERRAPANTE COM FORRO, TIPO: C ANO LONGO, TIPO PROTEÇÃO: PRODUTOS QUÍMICOS, PAR, CATMAT 341165
</t>
  </si>
  <si>
    <t>24,900,000,000,000,000</t>
  </si>
  <si>
    <t>MÁSCARA CIRÚRGICA, TIPO NÃO TECIDO, 3 CAMADAS, PREGAS HORIZONTAIS, ATÓXICA, TIPO FIXAÇÃO COM ELÁSTICO, CARACTERÍSTICAS ADICIONAIS CLIP NASAL EMBUTIDO, HIPOALERGÊNICA, COR BRANCA, TIPO USO DESCARTÁVEL. quantidade de medidas UNIDADES. CATMAT 341923</t>
  </si>
  <si>
    <t xml:space="preserve">LUVA PARA PROCEDIMENTO DESCARTÁVEL TAMANHO MÉDIO - CATMAT 346720 - LUVA PARA PROCEDIMENTO NÃO CIRÚRGICO, MATERIAL LÁTEX NATURAL ÍNTEGRO E UNIFORME, TAMANHO MÉDIO, CARACTERÍSTICAS ADICIONAIS LUBRIFICADA COM PÓ BIOABSORVÍVEL, DESCARTÁVEL, APRESENTAÇÃO ATÓXICA, TIPO AMBIDESTRA, TIPO USO DESCARTÁVEL, MODELO FORMATO ANATÔMICO, FINALIDADE RESISTENTE À TRAÇÃO. CAIXA COM 100 UNIDADES.
</t>
  </si>
  <si>
    <t>realocado para o CATMAT 383407</t>
  </si>
  <si>
    <t>RH/ARAPIRACA</t>
  </si>
  <si>
    <t>LUVA ANTIALÉRGICA SEM PÓ - LUVA CIRÚRGICA, MATERIAL LÁTEX NATURAL, TAMANHO 8, ESTERILIDADE ESTÉRIL, CARACTERÍSTICAS ADICIONAIS BAIXOS NÍVEIS ANATÔMICO, EMBALAGEM INDIVIDUAL, ABERTURA ASSÉPTICA.  UNID. CAIXA</t>
  </si>
  <si>
    <t xml:space="preserve">LUVA NITRÍLICA NITRASOLV C/FORRO DA-36.201 (CAIXA) DESCRIÇÃO CATMAT: LUVA BORRACHA, MATERIAL: BORRACHA NITRÍLICA, TAMANHO: GRANDE, CARACTERÍSTICAS ADICIONAIS: PALMA ANTIDERRAPANTE, INTERIOR EM ALGODÃO FLOCADO - LUVA NITRÍLICA NITRASOLV C/FORRO DA-36.201 (CAIXA) DESCRIÇÃO CATMAT: LUVA BORRACHA, MATERIAL: BORRACHA NITRÍLICA, TAMAN HO: GRANDE, CARACTERÍSTICAS ADICIONAIS: PALMA ANTIDERRAPANTE, INTERIOR EM ALGODÃO FLOCADO CATMAT 355687
</t>
  </si>
  <si>
    <t>47,599,999,999,999,900</t>
  </si>
  <si>
    <t>*valor pinacoteca corrigido. 25000000071</t>
  </si>
  <si>
    <t>LUVA PARA PROCEDIMENTO NÃO CIRÚRGICO, MATERIAL: VINIL, TAMANHO: MÉDIO, CARACTERÍSTICAS ADICIONAIS: LUBRIFICADA COM PÓ BIOABSORVÍVEL, DESCARTÁVEL, ESTERILIDADE: NÃO ESTÉRIL, APRESENTAÇÃO: ATÓXICA, TIPO: AMBIDESTRA, MODELO: FORMATO ANATÔMICO, FINALIDADE: RESISTENTE À TRAÇÃO. [PINACOTECA] COD SIPAC: 25000000071</t>
  </si>
  <si>
    <t>LUVA PARA PROCEDIMENTO NÃO CIRÚRGICO, MATERIAL: LÁTEX NATURAL ÍNTEGRO E UNIFORME, TAMANHO: EXTRAPEQUENO, CARACTERÍSTICAS ADICIONAIS: SEM PÓ, ANTIDERRAPANTE, TIPO: AMBIDESTRA.</t>
  </si>
  <si>
    <t xml:space="preserve">LUVA DE LÁTEX NATURAL, CANO LONGO, TAMANHO G - LUVA DE LÁTEX NATURAL, CANO LONGO, TAMANHO G - LUVA BORRACHA, MATERIAL LÁTEX, TAMANHO GRANDE, CARACTERÍSTICAS ADICIONAIS ANATÔMICA, ANTIDERRAPANTE, TIPO CANO LONGO
</t>
  </si>
  <si>
    <t xml:space="preserve">LUVA DE LÁTEX NATURAL, CANO LONGO, TAMANHO M - CATMAT 366699 - LUVA BORRACHA, MATERIAL: LÁTEX, TAMANHO: MÉDIO, CARACTERÍSTICAS ADICIONAIS: ANATÔMICA, ANTIDERRAPANTE, TIPO: CANO LONGO
</t>
  </si>
  <si>
    <t xml:space="preserve">TOUCA, DESCARTÁVEL, COZINHA INDUSTRIAL, TAMANHO ÚNICO, TNT, BRANCA, TAMANHO ÚNICO COM ELÁSTICO, PCT COM 100 UNIDADES </t>
  </si>
  <si>
    <t xml:space="preserve"> ÓCULOS DE PROTEÇÃO INDIVIDUAL, MATERIAL ARMAÇÃO: POLICARBONATO, MATERIAL LENTE: POLICARBONATO, TIPO LENTE: ANTIEMBAÇANTE, MODELO LENTES: APOIO NASAL COM PROTEÇÃO LATERAL, CARACTERÍSTICAS ADICIONAIS: INCOLOR,HASTE TIPO ESPÁTULA REGULA COMPRIMENTO.</t>
  </si>
  <si>
    <t xml:space="preserve">LUVA DE SEGURANÇA, MATERIAL 100% LATEX NITRÍLICO, TAMANHO G, APLICAÇÃO: MANUSEIO REAGENTE QUIMICO E RADIOATIVO. CARACTERISTICAS ADICIONAIS: COM FORRO, SEM TALCO, PULSO COM BAINHA, MODELO PALMA ANTIDERRAPANTE, COR VERDE, TIPO AMBIDESTRA. CATMAT 374221
</t>
  </si>
  <si>
    <t xml:space="preserve">LUVA DE SEGURANÇA, MATERIAL 100% LATEX NITRÍLICO, TAMANHO M, APLICAÇÃO: MANUSEIO REAGENTE QUIMICO E RADIOATIVO. CARACTERISTICAS ADICIONAIS: COM FORRO, SEM TALCO, PULSO COM BAINHA, MODELO PALMA ANTIDERRAPANTE, COR VERDE, TIPO AMBIDESTRA. CATMAT 374222
</t>
  </si>
  <si>
    <t xml:space="preserve">LUVA DE SEGURANÇA, MATERIAL 100% LATEX NITRÍLICO, TAMANHO P, APLICAÇÃO: MANUSEIO REAGENTE QUIMICO E RADIOATIVO. CARACTERISTICAS ADICIONAIS: COM FORRO, SEM TALCO, PULSO COM BAINHA, MODELO PALMA ANTIDERRAPANTE, COR VERDE, TIPO AMBIDESTRA. CATMAT 374223
</t>
  </si>
  <si>
    <t xml:space="preserve">FILTRO RESPIRADOR, APLICAÇÃO: CONTRA VAPORES ORGÂNICOS E GASES ÁCIDOS, COMPATIBILIDADE: MÁSCARA 3M MODELO 6003
</t>
  </si>
  <si>
    <t>*valor pinacoteca corrigido. 25000000195</t>
  </si>
  <si>
    <t>SIPAC:25000000064 CATMAT: 383406 LUVA PARA PROCEDIMENTO NÃO CIRÚRGICO, MATERIAL: 100% NITRILE, TAMANHO: GRANDE, CARACTERÍSTICAS ADICIONAIS: SEM PÓ, ANTIDERRAPANTE, ESTERILIDADE: ESTÉRIL, TIPO: AMBIDESTRA CAIXA COM 100. CATMAT 383406</t>
  </si>
  <si>
    <t xml:space="preserve"> LUVA PARA PROCEDIMENTO NÃO CIRÚRGICO, MATERIAL:100% NITRILE, TAMANHO:MÉDIO, CARACTERÍSTICAS ADICIONAIS:SEM PÓ, ANTIDERRAPANTE, ESTERILIDADE:ESTÉRIL, TIPO:AMBIDESTRA CAIXA COM 100 UNIDADES</t>
  </si>
  <si>
    <t>LUVA PARA PROCEDIMENTO NÃO CIRÚRGICO, MATERIAL: LÁTEX NATURAL ÍNTEGRO E UNIFORME, TAMANHO: GRANDE, CARACTERÍSTICAS ADICIONAIS: LUBRIFICADA COM PÓ BIOABSORVÍVEL, ESTERILIDADE: ESTÉRIL, APRESENTAÇÃO: ATÓXICA, TIPO: AMBIDESTRA, TIPO USO: DESCARTÁVEL, MODELO: FORMATO ANATÔMICO, FINALIDADE: RESISTENTE À TRAÇÃO</t>
  </si>
  <si>
    <t>LUVA PARA PROCEDIMENTO NÃO CIRÚRGICO, MATERIAL: LÁTEX NATURAL ÍNTEGRO E UNIFORME, TAMANHO: MÉDIO, CARACTERÍSTICAS ADICIONAIS: LUBRIFICADA COM PÓ BIOABSORVÍVEL, ESTERILIDADE: ESTÉRIL, APRESENTAÇÃO: ATÓXICA, TIPO: AMBIDESTRA, TIPO USO: DESCARTÁVEL, MODELO: FORMATO ANATÔMICO, FINALIDADE: RESISTENTE À TRAÇÃO</t>
  </si>
  <si>
    <t>LUVAS DE PROCEDIMENTO TAMANHO P: LUVA PARA PROCEDIMENTO NÃO CIRÚRGICO, MATERIAL LÁTEX NATURAL ÍNTEGRO E UNIFORME, TAMANHO PEQUENO, CARACTERÍSTICAS ADICIONAIS LUBRIFICADA COM PÓ BIOABSORVÍVEL, ESTERILIDADE ESTÉRIL, APRESENTAÇÃO ATÓXICA, TIPO AMBIDESTRA, TIPO USO DESCARTÁVEL, MODELO FORMATO ANATÔMICO, FINALIDADE RESISTENTE À TRAÇÃO. CAIXA 100 UNIDADES. CATMAT 387700</t>
  </si>
  <si>
    <t>MÁSCARA MULTIUSO DO TIPO N95/PFF2        -
MÁSCARA MULTIUSO TIPO BICO DE PATO, MATERIAL NÃO TECIDO (SMS), FABRICADA EM 6 CAMADAS, USO DESCARTÁVEL, FINALIDADE PROTEÇÃO CONTRA POEIRAS, FUMOS E NÉVOAS TÓXICAS, TIPO CORREIA CINTA ELÁSTIC A COM AJUSTE NO ROSTO, TAMANHO ÚNICO, COR EXTERNA AZUL, CARACTERÍSTICAS ADICIONAIS N95/PFF2, MÍNIMO FILTRAÇÃO 95% PARTÍCULAS ATÉ 0,3.</t>
  </si>
  <si>
    <t xml:space="preserve"> ÓCULOS PROTEÇÃO, MATERIAL ARMAÇÃO POLICARBONATO E NYLON, TIPO PROTEÇÃO LATERAL, MATERIAL PROTEÇÃO POLICARBONATO, TIPO LENTE ANTI-RISCO, ANTI-EMBAÇANTE, COR LENTE INCOLOR, CARACTERÍSTICAS ADICIONAIS COM CORDÃO DE SEGURANÇA, HASTES DE COR PRETA, MATERIAL LENTE POLICARBONATO</t>
  </si>
  <si>
    <t>49,390,000,000,000,000</t>
  </si>
  <si>
    <t>ÓCULOS PROTEÇÃO, MATERIAL ARMAÇÃO POLICARBONATO E NYLON, TIPO PROTEÇÃO LATERAL, MATERIAL PROTEÇÃO POLICARBONATO, TIPO LENTE ANTI-RISCO, ANTI-EMBAÇANTE, COR LENTE INCOLOR, CARACTERÍSTICAS ADICIONAIS COM CORDÃO DE SEGURANÇA, HASTES DE COR PRETA, MATERIAL LENTE POLICARBONATO</t>
  </si>
  <si>
    <t>ESPECIFICACAO: MASCARA MULTIUSO, MATERIAL MANTA SINTETICA, TIPO USO DESCARTAVEL, FINALIDADE PROTECAO: QUIMICA, POEIRA, NEVOA, FUMOS, METALICOS, TIPO CORREIA ELASTICO AJUSTE CABECA,TIRA MODULAVEL AJUSTE NARIZ, CARACTERISTICAS ADICIONAIS ELEMENTO FILTRANTE PFF1/SEMIFACIAL.</t>
  </si>
  <si>
    <t>CALÇADO OCUPACIONAL DE USO PROFISSIONAL TIPO SAPATO FEMININO, INTEIRO IMPERMEÁVEL, CONFECCIONADO EM EVA. EM CONFORMIDADE COM A NR-32. CERTIFICADO PELO MINISTÉRIO DO TRABALHO COM CA 31898. COR: BRANCO. TAMANHO 36</t>
  </si>
  <si>
    <t>CALÇADO OCUPACIONAL DE USO PROFISSIONAL TIPO SAPATO FEMININO, INTEIRO IMPERMEÁVEL, CONFECCIONADO EM EVA, EM CONFORMIDADE COM A NR-32. CERTIFICADO PELO MINISTÉRIO DO TRABALHO COM CA 31898. COR: BRANCO. TAMANHO 38</t>
  </si>
  <si>
    <t>CALÇADO OCUPACIONAL DE USO PROFISSIONAL TIPO SAPATO, INTEIRO IMPERMEÁVEL, CONFECCIONADO EM EVA. EM CONFORMIDADE COM A NR-32. CERTIFICADO PELO MINISTÉRIO DO TRABALHO COM CA 31898. COR: BRANCO. TAMANHO 42.</t>
  </si>
  <si>
    <t>CALÇADO OCUPACIONAL DE USO PROFISSIONAL TIPO SAPATO, INTEIRO IMPERMEÁVEL, CONFECCIONADO EM EVA. EM CONFORMIDADE COM A NR-32. CERTIFICADO PELO MINISTÉRIO DO TRABALHO COM CA 31898. COR: BRANCO. TAMANHO 41.</t>
  </si>
  <si>
    <t>CALÇADO OCUPACIONAL DE USO PROFISSIONAL TIPO SAPATO,CALÇADO OCUPACIONAL DE USO PROFISSIONAL TIPO SAPATO, INTEIRO IMPERMEÁVEL, CONFECCIONADO EM EVA. EM CONFORMIDADE COM A NR-32. CERTIFICADO PELO MINISTÉRIO DO TRABALHO COM CA 31898. COR: BRANCO. TAMANHO 40.</t>
  </si>
  <si>
    <t>*valor pinacoteca corrigido. 25000000073</t>
  </si>
  <si>
    <t>LUVA PARA PROCEDIMENTO NÃO CIRÚRGICO\, MATERIAL:VINIL\, TAMANHO:MÉDIO\, CARACTERÍSTICAS ADICIONAIS:DESCARTÁVEL\, SEM LÁTEX\, SEM PÓ\, ESTERILIDADE:NÃO ESTÉRIL\, COR:ANATÔMICA\, RESISTENTE A TRAÇÃO</t>
  </si>
  <si>
    <t>LUVA PARA PROCEDIMENTO NÃO CIRÚRGICO, MATERIAL: VINIL, TAMANHO:MÉDIO, CARACTERÍSTICAS ADICIONAIS: DESCARTÁVEL, SEM LÁTEX, SEM PÓ, ESTERILIDADE: NÃO ESTÉRIL, COR: ANATÔMICA, RESISTENTE A TRAÇÃO" [PINACOTECA] COD SIPAC: 25000000073</t>
  </si>
  <si>
    <t>LUVA PARA PROCEDIMENTO NÃO CIRÚRGICO, MATERIAL: NITRILE, TAMANHO: MÉDIO, CARACTERÍSTICAS ADICIONAIS: COM PÓ, TIPO: AMBIDESTRA, TIPO USO: DESCARTÁVEL CAIXA COM 100 UNIDADES.</t>
  </si>
  <si>
    <t>LUVA PARA PROCEDIMENTO NÃO CIRÚRGICO, MATERIAL: NITRILE, TAMANHO: PEQUENO, CARACTERÍSTICAS ADICIONAIS: COM PÓ, TIPO: AMBIDESTRA, TIPO USO: DESCARTÁVEL CAIXA COM 100 UNIDADES.</t>
  </si>
  <si>
    <t xml:space="preserve">TOUCA HOSPITALAR, MATERIAL :NÃO TECIDO 100% POLIPROPILENO, MODELO:COM ELÁSTICO EM TODA VOLTA, COR :COM COR, GRAMATURA :CERCA DE 20 G/M2, TAMANHO :ÚNICO, TIPO USO :DESCARTÁVEL, CARACTERÍSTICA ADICIONAL 01:HIPOALERGÊNICA, ATÓXICA, INODORA, UNISSEX - PACOTE COM 100
</t>
  </si>
  <si>
    <t>TOUCA HOSPITALAR, MATERIAL: NÃO TECIDO 100% POLIPROPILENO, MODELO:COM ELÁSTICO EM TODA VOLTA, COR: COM COR, GRAMATURA: CERCA DE 20 G/M2, TAMANHO: ÚNICO, TIPO USO: DESCARTÁVEL, CARACTERÍSTICA ADICIONAL 1: HIPOALERGÊNICA, ATÓXICA, INODORA, UNISSEX [PINACOTECA] COD SIPAC:  25000000013</t>
  </si>
  <si>
    <t xml:space="preserve"> TOUCA HOSPITALAR, MATERIAL :NÃO TECIDO 100% POLIPROPILENO, MODELO:COM ELÁSTICO EM TODA VOLTA, COR :SEM COR, GRAMATURA :CERCA DE 30 G/M2, TAMANHO :ÚNICO, TIPO USO :DESCARTÁVEL, CARACTERÍSTICA ADICIONAL 01:HIPOALERGÊNICA, ATÓXICA, INODORA, UNISSEX EMBALAGEM COM 100 UNIDADES</t>
  </si>
  <si>
    <t xml:space="preserve">TOUCA DESCARTÁVEL USO HOSPITALAR, MATERIAL NÃO TECIDO 100% POLIPROPILENO, MODELO COM ELÁSTICO EM TODA VOLTA, COR SEM COR, GRAMATURA CERCA DE 60, TAMANHO ÚNICO, TIPO USO DESCARTÁVEL, CARACTERÍSTICA ADICIONAL 01 HIPOALERGÊNICA, ATÓXICA, INODORA, UNISSEX. EMBALAGEM 100 UNIDADES. </t>
  </si>
  <si>
    <t xml:space="preserve"> TOUCA DESCARTÁVEL USO HOSPITALAR, MATERIAL NÃO TECIDO 100% POLIPROPILENO, MODELO COM ELÁSTICO EM TODA VOLTA, COR SEM COR, GRAMATURA CERCA DE 60, TAMANHO ÚNICO, TIPO USO DESCARTÁVEL, CARACTERÍSTICA ADICIONAL 01 HIPOALERGÊNICA, ATÓXICA, INODORA, UNISSEX. EMBALAGEM 100 UNIDADES.</t>
  </si>
  <si>
    <t>TOUCA DESCARTÁVEL USO HOSPITALAR, MATERIAL NÃO TECIDO 100% POLIPROPILENO, MODELO COM ELÁSTICO EM TODA VOLTA, COR SEM COR, GRAMATURA CERCA DE 60, TAMANHO ÚNICO, TIPO USO DESCARTÁVEL, CARACTERÍSTICA ADICIONAL 01 HIPOALERGÊNICA, ATÓXICA, INODORA, UNISSEX. EMBALAGEM 100 UNIDADES.</t>
  </si>
  <si>
    <t>TOUCA HOSPITALAR DESCARTÁVEL GRAMATURA 60 GM2</t>
  </si>
  <si>
    <t>GORRO HOSPITALAR. MATERIAL: NÃO TECIDO, 100% POLIPROPILENO
MODELO: ELÁSTICO NUCA, COR: SEM COR, GRAMATURA: CERCA DE 50 G/M2, TAMANHO: ÚNICO, TIPO USO: DESCARTÁVEL, CARACTERÍSITCAS ADICIONAIS 1: HIPOALERGÊNICA, ATÓXICA, INODORA, UNISSEX, EMBALAGEM PACOTE COM 100 UNID.</t>
  </si>
  <si>
    <t>ESPECIFICACAO: GORRO HOSPITALAR, MATERIAL: NAO TECIDO 100% POLIPROPILENO, MODELO: ELASTICO NUCA, COR: SEM COR, GRAMATURA: CERCA DE 50 G/M2, TAMANHO: UNICO, TIPO USO: DESCARTAVEL, CARACTERISITCAS ADICIONAIS 1: HIPOALERGENICA, ATOXICA, INODORA, UNISSEX, EMBALAGEM COM 100 UNID</t>
  </si>
  <si>
    <t>GORRO HOSPITALAR, MATERIAL: NÃO TECIDO 100% POLIPROPILENO, MODELO: ELÁSTICO NUCA, COR: SEM COR, GRAMATURA: CERCA DE 50 G/M2, TAMANHO: ÚNICO, TIPO USO: DESCARTÁVEL, CARACTERÍSITCAS ADICIONAIS 1: HIPOALERGÊNICA, ATÓXICA, INODORA, UNISSEX, EMBALAGEM COM 100 UNID</t>
  </si>
  <si>
    <t>LUVA TÉRMICA PARA COZINHA INDUSTRIAL, MODELO 5 DEDOS, CONFECCIONADA COM TECIDO DE FIBRAS INERENTES A CHAMA, FORRO INTERNO FIXO COM FELTRO E TECIDO DE ALGODÃO, TAMANHO CANO: 20 CM,  APLICAÇÃO: PROTEÇÃO TÉRMICA, CARACTERÍSTICAS ADICIONAIS: RESISTENTE A TEMPERATURA ATÉ 200 ºC, FORMATO: ANATÔMICO - UNID - CATMAT 435860</t>
  </si>
  <si>
    <t>AVENTAL DESCARTÁVEL FRONTAL MANGA LONGA, PUNHO LASTEX, CONFECCIONADO EM TNT, FABRICADA EM 100% POLIPROPILENO, GRAMATURA 20 G/M2. ATÓXICO. EMBALAGEM C/ 10 UNIDADES.COR: BRANCO.ABERTO NAS COSTAS, COM FAIXA PARA AMARRAR NO PESCOÇO E CINTURA</t>
  </si>
  <si>
    <t>25,613,999,999,999,900</t>
  </si>
  <si>
    <t>AVENTAL DESCARTÁVEL FRONTAL MANGA LONGA, PUNHO LASTEX, CONFECCIONADO EM TNT, FABRICADA EM 100% POLIPROPILENO, GRAMATURA 30 G/M2. ATÓXICO. EMBALAGEM C/ 10 UNIDADES.COR: BRANCO.ABERTO NAS COSTAS, COM FAIXA PARA AMARRAR NO PESCOÇO E CINTURA</t>
  </si>
  <si>
    <t>AVENTAL HOSPITALAR DESCARTÁVEL, MANGA LONGA, PUNHO COM MALHA, IMPERMEÁVEL. MATERIAL: SMS. GRAMATURA 50 GCM2</t>
  </si>
  <si>
    <t>*valor pinacoteca corrigido. 25000000072</t>
  </si>
  <si>
    <t>LUVA PARA PROCEDIMENTO NÃO CIRÚRGICO, MATERIAL: VINIL, TAMANHO: GRANDE, CARACTERÍSTICAS ADICIONAIS: SEM PÓ, DESCARTÁVEL, ESTERILIDADE: NÃO ESTÉRIL, APRESENTAÇÃO: ATÓXICA, TIPO: AMBIDESTRA, MODELO: FORMATO ANATÔMICO, FINALIDADE: RESISTENTE À TRAÇÃO. CATMAT 437575 [PINACOTECA] COD SIPAC: 25000000072</t>
  </si>
  <si>
    <t>LUVA CIRÚRGICA, MATERIAL LÁTEX NATURAL, TAMANHO 6,5, ESTERILIDADE: ESTÉRIL, CARACTERÍSTICAS ADICIONAIS: COMPRIMENTO MÍNIMO DE 28 CM, APRESENTAÇÃO: LUBRIFICADA COM PÓ BIOABSORVÍVEL, ATÓXICA, TIPO USO: DESCARTÁVEL, FORMATO: ANATÔMICO, EMBALAGEM: CONFORME NORMA ABNT COM ABERTURA ASSÉPTICA.</t>
  </si>
  <si>
    <t>7,700,999,999,999,990</t>
  </si>
  <si>
    <t>AVENTAL DE SOLDADOR, MATERIAL: RASPA DE COURO, COMPRIMENTO: 1,20 M, LARGURA: 0,70 M, CARACTERÍSTICAS ADICIONAIS: INTEIRIÇO, SEM EMENDAS, COM FIVELAS E TIRAS AJUSTE</t>
  </si>
  <si>
    <t>VESTIMENTA CIRÚRGICA, TIPO:CONJUNTO CALÇA E BLUSA, MATERIAL:SMS, TAMANHO:P, COR :COM COR</t>
  </si>
  <si>
    <t>VESTIMENTA CIRÚRGICA, TIPO:CONJUNTO CALÇA E BLUSA, MATERIAL :SMS, TAMANHO G:, COR :COM COR</t>
  </si>
  <si>
    <t>VESTIMENTA CIRÚRGICA, TIPO: CONJUNTO CALÇA E BLUSA, MATERIAL:SMS, TAMANHO M:, COR :COM COR</t>
  </si>
  <si>
    <t>ZOOTECNIA CECA</t>
  </si>
  <si>
    <t>MACACÃO DE SEGURANÇA IMPERMEÁVEL PARA PESCA E/OU AQUICULTURA COM BOTAS DE BORRACHA SOLDADAS NA BARRA DA CALÇA, TIPO PANTANEIRO COM SUSPENSÓRIO. ESPESSURA DO MATERIAL: 0,80MM. TAMANHO G. COR: PRETO, VERDE OU CAMUFLADO.</t>
  </si>
  <si>
    <t>MACACÃO DE SEGURANÇA IMPERMEÁVEL PARA PESCA E/OU AQUICULTURA COM BOTAS DE BORRACHA SOLDADAS NA BARRA DA CALÇA, TIPO PANTANEIRO COM SUSPENSÓRIO. ESPESSURA DO MATERIAL: 0,80MM. TAMANHO GG OU XG. COR: PRETO, VERDE OU CAMUFLADO.</t>
  </si>
  <si>
    <t>MACACÃO DE SEGURANÇA IMPERMEÁVEL PARA PESCA E/OU AQUICULTURA COM BOTAS DE BORRACHA SOLDADAS NA BARRA DA CALÇA, TIPO PANTANEIRO COM SUSPENSÓRIO. ESPESSURA DO MATERIAL: 0,80MM. TAMANHO M. COR: PRETO, VERDE OU CAMUFLADO.</t>
  </si>
  <si>
    <t xml:space="preserve">BOTA DE BORRACHA, TAM. 44, CANO MÉDIO, COR BRANCA - BOTA SEGURANÇA, MATERIAL: PVC - CLORETO DE POLIVINILA, MATERIAL SOLA: BORRACHA ANTIDERRAPANTE, COR: BRANCA, TAMANHO: 44, TIPO CANO: MÉDIO, TIPO USO: SERVIÇOS GERAIS.
</t>
  </si>
  <si>
    <t>ESPECIFICACAO: LUVA DE PROTECAO (LUVA DE PROTECAO, MATERIAL NITRILICA, APLICACAO LABORATORIAL, TIPO PUNHO CURTO, TAMANHO GRANDE, COR AZUL, ACABAMENTO PALMA LISO, ESTERILIDADE NAO ESTERILIZADA, CARACTERISTICAS ADICIONAIS SEM PO)</t>
  </si>
  <si>
    <t>51,349,999,999,999,900</t>
  </si>
  <si>
    <t xml:space="preserve">AVENTAL, MATERIAL: PVC - CLORETO DE POLIVINILA, COR: BRANCA, CARACTERÍSTICAS ADICIONAIS: TIRAS DE AMARRAR FIXAS, APLICAÇÃO: LABORATÓRIO, TAMANHO: G
</t>
  </si>
  <si>
    <t xml:space="preserve">PROTETOR FACIAL, MATERIAL POLICARBONATO, COR INCOLOR, COMPRIMENTO 200 MM, MATERIAL COROA PLÁSTICO, CARACTERÍSTICAS ADICIONAIS COROA AJUSTÁVEL E ARTICULADA, TIPO FIXAÇÃO CARNERIA REGULÁVEL POR CATRACA E COM ESPUMA COMO ENCOSTO DE TESTA. PROTETOR FACIAL (PADRÃO TIPO FACE SHIELD) </t>
  </si>
  <si>
    <t xml:space="preserve">BOTINA DE SEGURANÇA, TAMANHO Nº 37 MASCULINO, COR PRETA, COM FECHAMENTO POR CADARÇO (PARA MELHOR AJUSTE AOS PÉS), CONFECCIONADO NECESSARIAMENTE EM VAQUETA CURTIDA AO CROMO, COM COLARINHO ACOLCHOADO / CARACTERÍSTICAS NECESSÁRIAS: BIQUEIRA DE CONFORMAÇÃO TERMOPLÁSTICA SEM RESSALTO INTERNO, RESISTÊNCIA A OBJETOS PERFUROCORTANTES E AGENTES ABRASIVOS, ILHOSES DO TIPO GANCHO, PALMILHA DE MONTAGEM EM NÃO TECIDO, SOBRE-PALMILHA ANTIMICROBIANA, SISTEMA DE ABSORÇÃO DE ENERGIA (IMPACTOS) NA REGIÃO DO SALTO, E FORRO INTERNO / ATACADOR: CADARÇO EM FORMATO ROLIÇO, NA MESMA COR PREDOMINANTE DO CALÇADO / SOLADO: DE POLIURETANO BIDENSIDADE COM PROPRIEDADE ANTIDERRAPANTE INJETADO DIRETAMENTE NO CABEDAL / DEVE POSSUIR CERTIFICADO DE APROVAÇÃO (CA) 27300, QUE INFORMA COM CLAREZA QUE O EPI É DESTINADO A ATIVIDADES COM ELETRICIDADE / A FABRICAÇÃO DEVE ESTAR ACORDO NO MÍNIMO COM AS RECOMENDAÇÕES/EXIGÊNCIAS DAS NORMAS NR10, NR6, ABNT NBR ISO 20344, 20345 E 20347 / CARACTERÍSTICAS SIMILARES OU SUPERIORES A BRACOL MOD. BUJ.
</t>
  </si>
  <si>
    <t xml:space="preserve">BOTINA DE SEGURANÇA, TAMANHO Nº 39 MASCULINO, COR PRETA, COM FECHAMENTO POR CADARÇO (PARA MELHOR AJUSTE AOS PÉS), CONFECCIONADO NECESSARIAMENTE EM VAQUETA CURTIDA AO CROMO, COM COLARINHO ACOLCHOADO / CARACTERÍSTICAS NECESSÁRIAS: BIQUEIRA DE CONFORMAÇÃO TERMOPLÁSTICA SEM RESSALTO INTERNO, RESISTÊNCIA A OBJETOS PERFUROCORTANTES E AGENTES ABRASIVOS, ILHOSES DO TIPO GANCHO, PALMILHA DE MONTAGEM EM NÃO TECIDO, SOBRE-PALMILHA ANTIMICROBIANA, SISTEMA DE ABSORÇÃO DE ENERGIA (IMPACTOS) NA REGIÃO DO SALTO, E FORRO INTERNO / ATACADOR: CADARÇO EM FORMATO ROLIÇO, NA MESMA COR PREDOMINANTE DO CALÇADO / SOLADO: DE POLIURETANO BIDENSIDADE COM PROPRIEDADE ANTIDERRAPANTE INJETADO DIRETAMENTE NO CABEDAL / DEVE POSSUIR CERTIFICADO DE APROVAÇÃO (CA) 27300, QUE INFORMA COM CLAREZA QUE O EPI É DESTINADO A ATIVIDADES COM ELETRICIDADE / A FABRICAÇÃO DEVE ESTAR ACORDO NO MÍNIMO COM AS RECOMENDAÇÕES/EXIGÊNCIAS DAS NORMAS NR10, NR6, ABNT NBR ISO 20344, 20345 E 20347 / CARACTERÍSTICAS SIMILARES OU SUPERIORES A BRACOL MOD. BUJ.
</t>
  </si>
  <si>
    <t xml:space="preserve">BOTINA DE SEGURANÇA, TAMANHO Nº 40 MASCULINO, COR PRETA, COM FECHAMENTO POR CADARÇO (PARA MELHOR AJUSTE AOS PÉS), CONFECCIONADO NECESSARIAMENTE EM VAQUETA CURTIDA AO CROMO, COM COLARINHO ACOLCHOADO / CARACTERÍSTICAS NECESSÁRIAS: BIQUEIRA DE CONFORMAÇÃO TERMOPLÁSTICA SEM RESSALTO INTERNO, RESISTÊNCIA A OBJETOS PERFUROCORTANTES E AGENTES ABRASIVOS, ILHOSES DO TIPO GANCHO, PALMILHA DE MONTAGEM EM NÃO TECIDO, SOBRE-PALMILHA ANTIMICROBIANA, SISTEMA DE ABSORÇÃO DE ENERGIA (IMPACTOS) NA REGIÃO DO SALTO, E FORRO INTERNO / ATACADOR: CADARÇO EM FORMATO ROLIÇO, NA MESMA COR PREDOMINANTE DO CALÇADO / SOLADO: DE POLIURETANO BIDENSIDADE COM PROPRIEDADE ANTIDERRAPANTE INJETADO DIRETAMENTE NO CABEDAL / DEVE POSSUIR CERTIFICADO DE APROVAÇÃO (CA) 27300, QUE INFORMA COM CLAREZA QUE O EPI É DESTINADO A ATIVIDADES COM ELETRICIDADE / A FABRICAÇÃO DEVE ESTAR ACORDO NO MÍNIMO COM AS RECOMENDAÇÕES/EXIGÊNCIAS DAS NORMAS NR10, NR6, ABNT NBR ISO 20344, 20345 E 20347 / CARACTERÍSTICAS SIMILARES OU SUPERIORES A BRACOL MOD. BUJ.
</t>
  </si>
  <si>
    <t xml:space="preserve">BOTINA DE SEGURANÇA, TAMANHO Nº 41 MASCULINO, COR PRETA, COM FECHAMENTO POR CADARÇO (PARA MELHOR AJUSTE AOS PÉS), CONFECCIONADO NECESSARIAMENTE EM VAQUETA CURTIDA AO CROMO, COM COLARINHO ACOLCHOADO / CARACTERÍSTICAS NECESSÁRIAS: BIQUEIRA DE CONFORMAÇÃO TERMOPLÁSTICA SEM RESSALTO INTERNO, RESISTÊNCIA A OBJETOS PERFUROCORTANTES E AGENTES ABRASIVOS, ILHOSES DO TIPO GANCHO, PALMILHA DE MONTAGEM EM NÃO TECIDO, SOBRE-PALMILHA ANTIMICROBIANA, SISTEMA DE ABSORÇÃO DE ENERGIA (IMPACTOS) NA REGIÃO DO SALTO, E FORRO INTERNO / ATACADOR: CADARÇO EM FORMATO ROLIÇO, NA MESMA COR PREDOMINANTE DO CALÇADO / SOLADO: DE POLIURETANO BIDENSIDADE COM PROPRIEDADE ANTIDERRAPANTE INJETADO DIRETAMENTE NO CABEDAL / DEVE POSSUIR CERTIFICADO DE APROVAÇÃO (CA) 27300, QUE INFORMA COM CLAREZA QUE O EPI É DESTINADO A ATIVIDADES COM ELETRICIDADE / A FABRICAÇÃO DEVE ESTAR ACORDO NO MÍNIMO COM AS RECOMENDAÇÕES/EXIGÊNCIAS DAS NORMAS NR10, NR6, ABNT NBR ISO 20344, 20345 E 20347 / CARACTERÍSTICAS SIMILARES OU SUPERIORES A BRACOL MOD. BUJ.
</t>
  </si>
  <si>
    <t xml:space="preserve">BOTINA DE SEGURANÇA, TAMANHO Nº 42 MASCULINO, COR PRETA, COM FECHAMENTO POR CADARÇO (PARA MELHOR AJUSTE AOS PÉS), CONFECCIONADO NECESSARIAMENTE EM VAQUETA CURTIDA AO CROMO, COM COLARINHO ACOLCHOADO / CARACTERÍSTICAS NECESSÁRIAS: BIQUEIRA DE CONFORMAÇÃO TERMOPLÁSTICA SEM RESSALTO INTERNO, RESISTÊNCIA A OBJETOS PERFUROCORTANTES E AGENTES ABRASIVOS, ILHOSES DO TIPO GANCHO, PALMILHA DE MONTAGEM EM NÃO TECIDO, SOBRE-PALMILHA ANTIMICROBIANA, SISTEMA DE ABSORÇÃO DE ENERGIA (IMPACTOS) NA REGIÃO DO SALTO, E FORRO INTERNO / ATACADOR: CADARÇO EM FORMATO ROLIÇO, NA MESMA COR PREDOMINANTE DO CALÇADO / SOLADO: DE POLIURETANO BIDENSIDADE COM PROPRIEDADE ANTIDERRAPANTE INJETADO DIRETAMENTE NO CABEDAL / DEVE POSSUIR CERTIFICADO DE APROVAÇÃO (CA) 27300, QUE INFORMA COM CLAREZA QUE O EPI É DESTINADO A ATIVIDADES COM ELETRICIDADE / A FABRICAÇÃO DEVE ESTAR ACORDO NO MÍNIMO COM AS RECOMENDAÇÕES/EXIGÊNCIAS DAS NORMAS NR10, NR6, ABNT NBR ISO 20344, 20345 E 20347 / CARACTERÍSTICAS SIMILARES OU SUPERIORES A BRACOL MOD. BUJ.
</t>
  </si>
  <si>
    <t>MÁSCARA DESCARTÁVEL USO GERAL, MATERIAL TNT (TECIDO NÃO TECIDO), TIPO FIXAÇÃO ALÇAS EM ELÁSTICO NAS EXTREMIDADES, CARACT ERÍSTICAS ADICIONAIS PROTEÇÃO DE BARBA E BIGODE</t>
  </si>
  <si>
    <t>CALÇADO OCUPACIONAL DE USO PROFISSIONAL TIPO SAPATO FEMININO, INTEIRO IMPERMEÁVEL, CONFECCIONADO EM EVA, FECHADO NA PARTE DO CALCANHAR E NA PARTE SUPERIOR, COM PROTEÇÃO DOS PÉS DO USUÁRIO CONTRA RISCOS DE NATUREZA LEVE, CONTRA AGENTES ABRASIVOS E ESCORIANTES, RESISTENTE AO FRIO, SOLADO EM EVA COM BORRACHA ANTIDERRAPANTE, RESISTENTE AO ESCORREGAMENTO EM PISO CERÂMICO COM SOLUÇÃO DE DETERGENTE E EM PISO DE AÇO COM SOLUÇÃO DE GLICEROL, ABSORÇÃO DE ENERGIA NA REGIÃO CALCANHAR, RESISTENTE AO ÓLEO COMBUSTÍVEL, COM PALMILHA INTERNA. EM CONFORMIDADE COM A NR-32. CERTIFICADO PELO MINISTÉRIO DO TRABALHO COM CA 31898. COR: BRANCO. TAMANHO 37</t>
  </si>
  <si>
    <t>CALÇADO OCUPACIONAL DE USO PROFISSIONAL TIPO SAPATO, INTEIRO IMPERMEÁVEL, CONFECCIONADO EM EVA, FECHADO NA PARTE DO CALCANHAR E NA PARTE SUPERIOR, COM PROTEÇÃO DOS PÉS DO USUÁRIO CONTRA RISCOS DE NATUREZA LEVE, CONTRA AGENTES ABRASIVOS E ESCORIANTES, RESISTENTE AO FRIO, SOLADO EM EVA COM BORRACHA ANTIDERRAPANTE, RESISTENTE AO ESCORREGAMENTO EM PISO CERÂMICO COM SOLUÇÃO DE DETERGENTE E EM PISO DE AÇO COM SOLUÇÃO DE GLICEROL, ABSORÇÃO DE ENERGIA NA REGIÃO CALCANHAR, RESISTENTE AO ÓLEO COMBUSTÍVEL, COM PALMILHA INTERNA. EM CONFORMIDADE COM A NR-32. CERTIFICADO PELO MINISTÉRIO DO TRABALHO COM CA 31898. COR: BRANCO. TAMANHO 41.</t>
  </si>
  <si>
    <t>CALÇADO OCUPACIONAL DE USO PROFISSIONAL TIPO SAPATO, INTEIRO IMPERMEÁVEL, CONFECCIONADO EM EVA, FECHADO NA PARTE DO CALCANHAR E NA PARTE SUPERIOR, COM PROTEÇÃO DOS PÉS DO USUÁRIO CONTRA RISCOS DE NATUREZA LEVE, CONTRA AGENTES ABRASIVOS E ESCORIANTES, RESISTENTE AO FRIO, SOLADO EM EVA COM BORRACHA ANTIDERRAPANTE, RESISTENTE AO ESCORREGAMENTO EM PISO CERÂMICO COM SOLUÇÃO DE DETERGENTE E EM PISO DE AÇO COM SOLUÇÃO DE GLICEROL, ABSORÇÃO DE ENERGIA NA REGIÃO CALCANHAR, RESISTENTE AO ÓLEO COMBUSTÍVEL, COM PALMILHA INTERNA. EM CONFORMIDADE COM A NR-32. CERTIFICADO PELO MINISTÉRIO DO TRABALHO COM CA 31898. COR: BRANCO. TAMANHO 42.</t>
  </si>
  <si>
    <t>CALÇADO OCUPACIONAL DE USO PROFISSIONAL TIPO SAPATO FEMININO, INTEIRO IMPERMEÁVEL, CONFECCIONADO EM EVA, FECHADO NA PARTE DO CALCANHAR E NA PARTE SUPERIOR, COM PROTEÇÃO DOS PÉS DO USUÁRIO CONTRA RISCOS DE NATUREZA LEVE, CONTRA AGENTES ABRASIVOS E ESCORIANTES, RESISTENTE AO FRIO, SOLADO EM EVA COM BORRACHA ANTIDERRAPANTE, RESISTENTE AO ESCORREGAMENTO EM PISO CERÂMICO COM SOLUÇÃO DE DETERGENTE E EM PISO DE AÇO COM SOLUÇÃO DE GLICEROL, ABSORÇÃO DE ENERGIA NA REGIÃO CALCANHAR, RESISTENTE AO ÓLEO COMBUSTÍVEL, COM PALMILHA INTERNA. EM CONFORMIDADE COM A NR-32. CERTIFICADO PELO MINISTÉRIO DO TRABALHO COM CA 31898. COR: BRANCO. TAMANHO 38</t>
  </si>
  <si>
    <t>CALÇADO OCUPACIONAL DE USO PROFISSIONAL TIPO SAPATO FEMININO, INTEIRO IMPERMEÁVEL, CONFECCIONADO EM EVA, FECHADO NA PARTE DO CALCANHAR E NA PARTE SUPERIOR, COM PROTEÇÃO DOS PÉS DO USUÁRIO CONTRA RISCOS DE NATUREZA LEVE, CONTRA AGENTES ABRASIVOS E ESCORIANTES, RESISTENTE AO FRIO, SOLADO EM EVA COM BORRACHA ANTIDERRAPANTE, RESISTENTE AO ESCORREGAMENTO EM PISO CERÂMICO COM SOLUÇÃO DE DETERGENTE E EM PISO DE AÇO COM SOLUÇÃO DE GLICEROL, ABSORÇÃO DE ENERGIA NA REGIÃO CALCANHAR, RESISTENTE AO ÓLEO COMBUSTÍVEL, COM PALMILHA INTERNA. EM CONFORMIDADE COM A NR-32. COR: BRANCO. TAMANHO 36</t>
  </si>
  <si>
    <t>SAPATILHA HOSPITALAR (PROPÉ), NÃO TECIDO 100% POLIPROPILENO, C/ ELÁSTICO, COR GRANCA, CERCA DE 30 G/M2, ÚNICO, DESCARTÁVEL.</t>
  </si>
  <si>
    <t>AVENTAL HOSPITALAR, TAMANHO G, TIPO CAPOTE CIRÚRGICO, MATERIAL 100% ALGODÃO (TRICOLINE OU SIMILAR), MANGA LONGA, PUNHO MALHA SANFONA, COMPRIMENTO 110 CM, GRAMATURA CERCA DE 200 G/M2, COM COR, TIPO DE FECHAMENTO NAS COSTAS COM 2 PARES DE FITILHOS (GOLA E CINTURA).</t>
  </si>
  <si>
    <t>AVENTAL HOSPITALAR, TAMANHO M, TIPO CAPOTE CIRÚRGICO, MATERIAL 100% ALGODÃO (TRICOLINE OU SIMILAR), MANGA LONGA, PUNHO MALHA SANFONA, COMPRIMENTO 110 CM, GRAMATURA CERCA DE 200 G/M2, COM COR, TIPO DE FECHAMENTO NAS COSTAS COM 2 PARES DE FITILHOS (GOLA E CINTURA).</t>
  </si>
  <si>
    <t>AVENTAL HOSPITALAR, TAMANHO G, TIPO CAPOTE CIRÚRGICO, MATERIAL 100% ALGODÃO (TRICOLINE OU SIMILAR), MANGA LONGA, PUNHO MALHA SANFONA, COMPRIMENTO 110 CM, GRAMATURA CERCA DE 150 G/M2, COR BRANCA, TIPO DE FECHAMENTO NAS COSTAS COM 2 PARES DE FITILHOS (GOLA E CINTURA).</t>
  </si>
  <si>
    <t>AVENTAL HOSPITALAR, TAMANHO M, TIPO CAPOTE CIRÚRGICO, MATERIAL 100% ALGODÃO (TRICOLINE OU SIMILAR), MANGA LONGA, PUNHO MALHA SANFONA, COMPRIMENTO 110 CM, GRAMATURA CERCA DE 150 G/M2, COR BRANCA, TIPO DE FECHAMENTO NAS COSTAS COM 2 PARES DE FITILHOS (GOLA E CINTURA).</t>
  </si>
  <si>
    <t>AVENTAL HOSPITALAR, TAMANHO P, TIPO CAPOTE CIRÚRGICO, MATERIAL 100% ALGODÃO (TRICOLINE OU SIMILAR), MANGA LONGA, PUNHO MALHA SANFONA, COMPRIMENTO 110 CM, GRAMATURA CERCA DE 150 G/M2, COR BRANCA, TIPO DE FECHAMENTO NAS COSTAS COM 2 PARES DE FITILHOS (GOLA E CINTURA).</t>
  </si>
  <si>
    <t>CATMAT:467181 - MÁSCARA PROTETORA FACIAL - FACE SHIELD REUTILIZÁVEL E AJUSTÁVEL.</t>
  </si>
  <si>
    <t xml:space="preserve">LUVA PLÁSTICA DESCARTÁVEL, TAMANHO: ÚNICO, TIPO: 5 DEDOS, APLICAÇÃO: MANIPULAÇÃO DE ALIMENTOS, COR: TRANSPARENTE - PCT C/ 100 UNID </t>
  </si>
  <si>
    <t>PROTETOR RADIOLÓGICO, MODELO:AVENTAL FRENTE CURTO E OMBRO COM PROTETOR DE TIREÓIDE. MATERIAL:BORRACHA PLUMBÍFERA, PROTEÇÃO TECIDO:EQUIVALÊNCIA FRENTE, TIREÓIDE E OMBRO 0,25 MM, AJUSTÁVEL, IMPERMEÁVEL, TAMANHO:ADULTO</t>
  </si>
  <si>
    <t>MATERIAL DE PERMANENTE</t>
  </si>
  <si>
    <t>JALECO, MATERIAL TECIDO (OXFORD), TIPO LONGO, TIPO MANGA COMPRIDA, QUANTIDADE BOTOES 5 DE PRESSAO, QUANTIDADE BOLSOS 2, TAMANHO G, COR BRANCA, CARACTERISTICAS ADICIONAIS COM GOLA.</t>
  </si>
  <si>
    <t>JALECO, MATERIAL TECIDO (OXFORD), TIPO LONGO, TIPO MANGA COMPRIDA, QUANTIDADE BOTOES 5 DE PRESSAO, QUANTIDADE BOLSOS 2, TAMANHO M, COR BRANCA, CARACTERISTICAS ADICIONAIS COM GOLA.</t>
  </si>
  <si>
    <t>JALECO, MATERIAL TECIDO (OXFORD), TIPO LONGO, TIPO MANGA COMPRIDA, QUANTIDADE BOTOES 5 DE PRESSAO, QUANTIDADE BOLSOS 2, TAMANHO P, COR BRANCA, CARACTERISTICAS ADICIONAIS COM GOLA.</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</si>
</sst>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b/>
      <color theme="1"/>
      <name val="Arial"/>
    </font>
    <font>
      <b/>
      <color theme="1"/>
      <name val="Arial"/>
      <scheme val="minor"/>
    </font>
    <font>
      <color theme="1"/>
      <name val="Arial"/>
    </font>
    <font>
      <strike/>
      <color theme="1"/>
      <name val="Arial"/>
    </font>
    <font>
      <color theme="1"/>
      <name val="Arial"/>
      <scheme val="minor"/>
    </font>
    <font>
      <b/>
      <color rgb="FFFF0000"/>
      <name val="Arial"/>
    </font>
    <font>
      <b/>
      <sz val="10.0"/>
      <color theme="1"/>
      <name val="Arial"/>
    </font>
    <font>
      <sz val="10.0"/>
      <color rgb="FF000000"/>
      <name val="Arial"/>
    </font>
    <font>
      <sz val="8.0"/>
      <color rgb="FF000000"/>
      <name val="Arial"/>
    </font>
    <font>
      <strike/>
      <color theme="1"/>
      <name val="Arial"/>
      <scheme val="minor"/>
    </font>
    <font>
      <b/>
      <sz val="8.0"/>
      <color rgb="FF333333"/>
      <name val="Verdana"/>
    </font>
  </fonts>
  <fills count="20">
    <fill>
      <patternFill patternType="none"/>
    </fill>
    <fill>
      <patternFill patternType="lightGray"/>
    </fill>
    <fill>
      <patternFill patternType="solid">
        <fgColor rgb="FFA4C2F4"/>
        <bgColor rgb="FFA4C2F4"/>
      </patternFill>
    </fill>
    <fill>
      <patternFill patternType="solid">
        <fgColor rgb="FFCCCCCC"/>
        <bgColor rgb="FFCCCCCC"/>
      </patternFill>
    </fill>
    <fill>
      <patternFill patternType="solid">
        <fgColor rgb="FFC9DAF8"/>
        <bgColor rgb="FFC9DAF8"/>
      </patternFill>
    </fill>
    <fill>
      <patternFill patternType="solid">
        <fgColor theme="9"/>
        <bgColor theme="9"/>
      </patternFill>
    </fill>
    <fill>
      <patternFill patternType="solid">
        <fgColor rgb="FFE6B8AF"/>
        <bgColor rgb="FFE6B8AF"/>
      </patternFill>
    </fill>
    <fill>
      <patternFill patternType="solid">
        <fgColor rgb="FFB6D7A8"/>
        <bgColor rgb="FFB6D7A8"/>
      </patternFill>
    </fill>
    <fill>
      <patternFill patternType="solid">
        <fgColor rgb="FFB7B7B7"/>
        <bgColor rgb="FFB7B7B7"/>
      </patternFill>
    </fill>
    <fill>
      <patternFill patternType="solid">
        <fgColor theme="0"/>
        <bgColor theme="0"/>
      </patternFill>
    </fill>
    <fill>
      <patternFill patternType="solid">
        <fgColor rgb="FFFF9900"/>
        <bgColor rgb="FFFF9900"/>
      </patternFill>
    </fill>
    <fill>
      <patternFill patternType="solid">
        <fgColor rgb="FF00FF00"/>
        <bgColor rgb="FF00FF00"/>
      </patternFill>
    </fill>
    <fill>
      <patternFill patternType="solid">
        <fgColor rgb="FFFFFF00"/>
        <bgColor rgb="FFFFFF00"/>
      </patternFill>
    </fill>
    <fill>
      <patternFill patternType="solid">
        <fgColor rgb="FF6AA84F"/>
        <bgColor rgb="FF6AA84F"/>
      </patternFill>
    </fill>
    <fill>
      <patternFill patternType="solid">
        <fgColor theme="5"/>
        <bgColor theme="5"/>
      </patternFill>
    </fill>
    <fill>
      <patternFill patternType="solid">
        <fgColor rgb="FFF9FBFD"/>
        <bgColor rgb="FFF9FBFD"/>
      </patternFill>
    </fill>
    <fill>
      <patternFill patternType="solid">
        <fgColor rgb="FFF4CCCC"/>
        <bgColor rgb="FFF4CCCC"/>
      </patternFill>
    </fill>
    <fill>
      <patternFill patternType="solid">
        <fgColor theme="7"/>
        <bgColor theme="7"/>
      </patternFill>
    </fill>
    <fill>
      <patternFill patternType="solid">
        <fgColor rgb="FFBDBDBD"/>
        <bgColor rgb="FFBDBDBD"/>
      </patternFill>
    </fill>
    <fill>
      <patternFill patternType="solid">
        <fgColor rgb="FFEDF1F8"/>
        <bgColor rgb="FFEDF1F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bottom" wrapText="1"/>
    </xf>
    <xf borderId="0" fillId="2" fontId="1" numFmtId="0" xfId="0" applyAlignment="1" applyFont="1">
      <alignment horizontal="center" shrinkToFit="0" vertical="bottom" wrapText="1"/>
    </xf>
    <xf borderId="1" fillId="2" fontId="1" numFmtId="0" xfId="0" applyAlignment="1" applyBorder="1" applyFont="1">
      <alignment horizontal="center" shrinkToFit="0" vertical="bottom" wrapText="1"/>
    </xf>
    <xf borderId="1" fillId="2" fontId="1" numFmtId="4" xfId="0" applyAlignment="1" applyBorder="1" applyFont="1" applyNumberFormat="1">
      <alignment horizontal="center" shrinkToFit="0" vertical="bottom" wrapText="1"/>
    </xf>
    <xf borderId="1" fillId="2" fontId="1" numFmtId="0" xfId="0" applyAlignment="1" applyBorder="1" applyFont="1">
      <alignment horizontal="center" readingOrder="0" shrinkToFit="0" vertical="bottom" wrapText="1"/>
    </xf>
    <xf borderId="1" fillId="2" fontId="2" numFmtId="0" xfId="0" applyAlignment="1" applyBorder="1" applyFont="1">
      <alignment horizontal="center" readingOrder="0" shrinkToFit="0" wrapText="1"/>
    </xf>
    <xf borderId="0" fillId="2" fontId="2" numFmtId="0" xfId="0" applyAlignment="1" applyFont="1">
      <alignment horizontal="center" readingOrder="0" shrinkToFit="0" wrapText="1"/>
    </xf>
    <xf borderId="0" fillId="3" fontId="3" numFmtId="0" xfId="0" applyAlignment="1" applyFill="1" applyFont="1">
      <alignment readingOrder="0" vertical="bottom"/>
    </xf>
    <xf borderId="0" fillId="3" fontId="4" numFmtId="0" xfId="0" applyAlignment="1" applyFont="1">
      <alignment shrinkToFit="0" vertical="bottom" wrapText="1"/>
    </xf>
    <xf borderId="0" fillId="3" fontId="4" numFmtId="0" xfId="0" applyAlignment="1" applyFont="1">
      <alignment horizontal="right" vertical="bottom"/>
    </xf>
    <xf borderId="0" fillId="3" fontId="4" numFmtId="4" xfId="0" applyAlignment="1" applyFont="1" applyNumberFormat="1">
      <alignment horizontal="right" vertical="bottom"/>
    </xf>
    <xf borderId="0" fillId="3" fontId="5" numFmtId="0" xfId="0" applyFont="1"/>
    <xf borderId="0" fillId="3" fontId="5" numFmtId="0" xfId="0" applyAlignment="1" applyFont="1">
      <alignment readingOrder="0"/>
    </xf>
    <xf borderId="0" fillId="2" fontId="3" numFmtId="0" xfId="0" applyAlignment="1" applyFont="1">
      <alignment readingOrder="0" vertical="bottom"/>
    </xf>
    <xf borderId="0" fillId="2" fontId="3" numFmtId="0" xfId="0" applyAlignment="1" applyFont="1">
      <alignment shrinkToFit="0" vertical="bottom" wrapText="1"/>
    </xf>
    <xf borderId="0" fillId="2" fontId="3" numFmtId="0" xfId="0" applyAlignment="1" applyFont="1">
      <alignment horizontal="right" vertical="bottom"/>
    </xf>
    <xf borderId="0" fillId="2" fontId="3" numFmtId="4" xfId="0" applyAlignment="1" applyFont="1" applyNumberFormat="1">
      <alignment horizontal="right" vertical="bottom"/>
    </xf>
    <xf borderId="0" fillId="2" fontId="5" numFmtId="0" xfId="0" applyFont="1"/>
    <xf borderId="0" fillId="2" fontId="5" numFmtId="0" xfId="0" applyAlignment="1" applyFont="1">
      <alignment readingOrder="0"/>
    </xf>
    <xf borderId="0" fillId="4" fontId="3" numFmtId="0" xfId="0" applyAlignment="1" applyFill="1" applyFont="1">
      <alignment vertical="bottom"/>
    </xf>
    <xf borderId="0" fillId="4" fontId="4" numFmtId="0" xfId="0" applyAlignment="1" applyFont="1">
      <alignment shrinkToFit="0" vertical="bottom" wrapText="1"/>
    </xf>
    <xf borderId="0" fillId="4" fontId="3" numFmtId="0" xfId="0" applyAlignment="1" applyFont="1">
      <alignment shrinkToFit="0" vertical="bottom" wrapText="1"/>
    </xf>
    <xf borderId="0" fillId="4" fontId="3" numFmtId="0" xfId="0" applyAlignment="1" applyFont="1">
      <alignment horizontal="right" vertical="bottom"/>
    </xf>
    <xf borderId="0" fillId="4" fontId="3" numFmtId="4" xfId="0" applyAlignment="1" applyFont="1" applyNumberFormat="1">
      <alignment horizontal="right" vertical="bottom"/>
    </xf>
    <xf borderId="0" fillId="4" fontId="5" numFmtId="0" xfId="0" applyFont="1"/>
    <xf borderId="0" fillId="0" fontId="4" numFmtId="0" xfId="0" applyAlignment="1" applyFont="1">
      <alignment vertical="bottom"/>
    </xf>
    <xf borderId="0" fillId="0" fontId="4" numFmtId="0" xfId="0" applyAlignment="1" applyFont="1">
      <alignment shrinkToFit="0" vertical="bottom" wrapText="1"/>
    </xf>
    <xf borderId="0" fillId="0" fontId="4" numFmtId="0" xfId="0" applyAlignment="1" applyFont="1">
      <alignment horizontal="right" vertical="bottom"/>
    </xf>
    <xf borderId="0" fillId="0" fontId="4" numFmtId="4" xfId="0" applyAlignment="1" applyFont="1" applyNumberFormat="1">
      <alignment horizontal="right" vertical="bottom"/>
    </xf>
    <xf borderId="0" fillId="5" fontId="1" numFmtId="0" xfId="0" applyAlignment="1" applyFill="1" applyFont="1">
      <alignment horizontal="center" readingOrder="0" shrinkToFit="0" vertical="center" wrapText="1"/>
    </xf>
    <xf borderId="0" fillId="5" fontId="6" numFmtId="0" xfId="0" applyAlignment="1" applyFont="1">
      <alignment horizontal="center" readingOrder="0" shrinkToFit="0" vertical="center" wrapText="1"/>
    </xf>
    <xf borderId="0" fillId="6" fontId="3" numFmtId="0" xfId="0" applyAlignment="1" applyFill="1" applyFont="1">
      <alignment vertical="bottom"/>
    </xf>
    <xf borderId="0" fillId="6" fontId="4" numFmtId="0" xfId="0" applyAlignment="1" applyFont="1">
      <alignment shrinkToFit="0" vertical="bottom" wrapText="1"/>
    </xf>
    <xf borderId="0" fillId="6" fontId="3" numFmtId="0" xfId="0" applyAlignment="1" applyFont="1">
      <alignment shrinkToFit="0" vertical="bottom" wrapText="1"/>
    </xf>
    <xf borderId="0" fillId="6" fontId="3" numFmtId="0" xfId="0" applyAlignment="1" applyFont="1">
      <alignment horizontal="right" vertical="bottom"/>
    </xf>
    <xf borderId="0" fillId="6" fontId="3" numFmtId="4" xfId="0" applyAlignment="1" applyFont="1" applyNumberFormat="1">
      <alignment horizontal="right" vertical="bottom"/>
    </xf>
    <xf borderId="0" fillId="6" fontId="5" numFmtId="0" xfId="0" applyFont="1"/>
    <xf borderId="0" fillId="3" fontId="3" numFmtId="0" xfId="0" applyAlignment="1" applyFont="1">
      <alignment shrinkToFit="0" vertical="bottom" wrapText="1"/>
    </xf>
    <xf borderId="0" fillId="3" fontId="3" numFmtId="0" xfId="0" applyAlignment="1" applyFont="1">
      <alignment readingOrder="0" shrinkToFit="0" vertical="bottom" wrapText="1"/>
    </xf>
    <xf borderId="0" fillId="3" fontId="3" numFmtId="0" xfId="0" applyAlignment="1" applyFont="1">
      <alignment horizontal="right" vertical="bottom"/>
    </xf>
    <xf borderId="0" fillId="3" fontId="3" numFmtId="4" xfId="0" applyAlignment="1" applyFont="1" applyNumberFormat="1">
      <alignment horizontal="right" vertical="bottom"/>
    </xf>
    <xf borderId="0" fillId="7" fontId="5" numFmtId="0" xfId="0" applyAlignment="1" applyFill="1" applyFont="1">
      <alignment readingOrder="0"/>
    </xf>
    <xf borderId="0" fillId="8" fontId="3" numFmtId="0" xfId="0" applyAlignment="1" applyFill="1" applyFont="1">
      <alignment readingOrder="0" vertical="bottom"/>
    </xf>
    <xf borderId="0" fillId="8" fontId="3" numFmtId="0" xfId="0" applyAlignment="1" applyFont="1">
      <alignment shrinkToFit="0" vertical="bottom" wrapText="1"/>
    </xf>
    <xf borderId="0" fillId="8" fontId="3" numFmtId="0" xfId="0" applyAlignment="1" applyFont="1">
      <alignment readingOrder="0" shrinkToFit="0" vertical="bottom" wrapText="1"/>
    </xf>
    <xf borderId="0" fillId="8" fontId="3" numFmtId="0" xfId="0" applyAlignment="1" applyFont="1">
      <alignment horizontal="right" vertical="bottom"/>
    </xf>
    <xf borderId="0" fillId="8" fontId="3" numFmtId="0" xfId="0" applyAlignment="1" applyFont="1">
      <alignment horizontal="right" readingOrder="0" vertical="bottom"/>
    </xf>
    <xf borderId="0" fillId="8" fontId="3" numFmtId="4" xfId="0" applyAlignment="1" applyFont="1" applyNumberFormat="1">
      <alignment horizontal="right" vertical="bottom"/>
    </xf>
    <xf borderId="0" fillId="8" fontId="5" numFmtId="0" xfId="0" applyFont="1"/>
    <xf borderId="0" fillId="8" fontId="5" numFmtId="0" xfId="0" applyAlignment="1" applyFont="1">
      <alignment readingOrder="0"/>
    </xf>
    <xf borderId="0" fillId="3" fontId="4" numFmtId="0" xfId="0" applyAlignment="1" applyFont="1">
      <alignment horizontal="right" readingOrder="0" vertical="bottom"/>
    </xf>
    <xf borderId="0" fillId="3" fontId="3" numFmtId="0" xfId="0" applyAlignment="1" applyFont="1">
      <alignment horizontal="right" readingOrder="0" vertical="bottom"/>
    </xf>
    <xf borderId="0" fillId="9" fontId="7" numFmtId="0" xfId="0" applyAlignment="1" applyFill="1" applyFont="1">
      <alignment horizontal="left" readingOrder="0"/>
    </xf>
    <xf borderId="0" fillId="9" fontId="3" numFmtId="0" xfId="0" applyAlignment="1" applyFont="1">
      <alignment shrinkToFit="0" vertical="bottom" wrapText="1"/>
    </xf>
    <xf borderId="0" fillId="9" fontId="3" numFmtId="0" xfId="0" applyAlignment="1" applyFont="1">
      <alignment horizontal="right" vertical="bottom"/>
    </xf>
    <xf borderId="0" fillId="9" fontId="3" numFmtId="4" xfId="0" applyAlignment="1" applyFont="1" applyNumberFormat="1">
      <alignment horizontal="right" readingOrder="0" vertical="bottom"/>
    </xf>
    <xf borderId="0" fillId="9" fontId="5" numFmtId="0" xfId="0" applyFont="1"/>
    <xf borderId="0" fillId="9" fontId="5" numFmtId="0" xfId="0" applyAlignment="1" applyFont="1">
      <alignment readingOrder="0"/>
    </xf>
    <xf borderId="0" fillId="6" fontId="3" numFmtId="4" xfId="0" applyAlignment="1" applyFont="1" applyNumberFormat="1">
      <alignment vertical="bottom"/>
    </xf>
    <xf borderId="0" fillId="4" fontId="3" numFmtId="0" xfId="0" applyAlignment="1" applyFont="1">
      <alignment readingOrder="0" vertical="bottom"/>
    </xf>
    <xf borderId="0" fillId="4" fontId="5" numFmtId="0" xfId="0" applyAlignment="1" applyFont="1">
      <alignment readingOrder="0"/>
    </xf>
    <xf borderId="0" fillId="10" fontId="8" numFmtId="0" xfId="0" applyAlignment="1" applyFill="1" applyFont="1">
      <alignment horizontal="right" readingOrder="0"/>
    </xf>
    <xf borderId="0" fillId="10" fontId="3" numFmtId="0" xfId="0" applyAlignment="1" applyFont="1">
      <alignment shrinkToFit="0" vertical="bottom" wrapText="1"/>
    </xf>
    <xf borderId="0" fillId="10" fontId="3" numFmtId="0" xfId="0" applyAlignment="1" applyFont="1">
      <alignment horizontal="right" vertical="bottom"/>
    </xf>
    <xf borderId="0" fillId="10" fontId="3" numFmtId="4" xfId="0" applyAlignment="1" applyFont="1" applyNumberFormat="1">
      <alignment horizontal="right" vertical="bottom"/>
    </xf>
    <xf borderId="0" fillId="10" fontId="5" numFmtId="0" xfId="0" applyFont="1"/>
    <xf borderId="0" fillId="10" fontId="5" numFmtId="0" xfId="0" applyAlignment="1" applyFont="1">
      <alignment readingOrder="0"/>
    </xf>
    <xf borderId="0" fillId="10" fontId="3" numFmtId="0" xfId="0" applyAlignment="1" applyFont="1">
      <alignment readingOrder="0" shrinkToFit="0" vertical="bottom" wrapText="1"/>
    </xf>
    <xf borderId="0" fillId="11" fontId="9" numFmtId="0" xfId="0" applyAlignment="1" applyFill="1" applyFont="1">
      <alignment horizontal="right" readingOrder="0"/>
    </xf>
    <xf borderId="0" fillId="12" fontId="3" numFmtId="0" xfId="0" applyAlignment="1" applyFill="1" applyFont="1">
      <alignment readingOrder="0" shrinkToFit="0" vertical="bottom" wrapText="1"/>
    </xf>
    <xf borderId="0" fillId="13" fontId="3" numFmtId="0" xfId="0" applyAlignment="1" applyFill="1" applyFont="1">
      <alignment shrinkToFit="0" vertical="bottom" wrapText="1"/>
    </xf>
    <xf borderId="0" fillId="12" fontId="3" numFmtId="0" xfId="0" applyAlignment="1" applyFont="1">
      <alignment horizontal="right" vertical="bottom"/>
    </xf>
    <xf borderId="0" fillId="12" fontId="3" numFmtId="0" xfId="0" applyAlignment="1" applyFont="1">
      <alignment shrinkToFit="0" vertical="bottom" wrapText="1"/>
    </xf>
    <xf borderId="0" fillId="12" fontId="3" numFmtId="4" xfId="0" applyAlignment="1" applyFont="1" applyNumberFormat="1">
      <alignment horizontal="right" vertical="bottom"/>
    </xf>
    <xf borderId="0" fillId="12" fontId="5" numFmtId="0" xfId="0" applyFont="1"/>
    <xf borderId="0" fillId="12" fontId="5" numFmtId="0" xfId="0" applyAlignment="1" applyFont="1">
      <alignment readingOrder="0"/>
    </xf>
    <xf borderId="0" fillId="14" fontId="3" numFmtId="0" xfId="0" applyAlignment="1" applyFill="1" applyFont="1">
      <alignment horizontal="right" vertical="bottom"/>
    </xf>
    <xf borderId="0" fillId="14" fontId="4" numFmtId="0" xfId="0" applyAlignment="1" applyFont="1">
      <alignment readingOrder="0" vertical="bottom"/>
    </xf>
    <xf borderId="0" fillId="14" fontId="4" numFmtId="0" xfId="0" applyAlignment="1" applyFont="1">
      <alignment shrinkToFit="0" vertical="bottom" wrapText="1"/>
    </xf>
    <xf borderId="0" fillId="14" fontId="4" numFmtId="0" xfId="0" applyAlignment="1" applyFont="1">
      <alignment horizontal="right" vertical="bottom"/>
    </xf>
    <xf borderId="0" fillId="14" fontId="4" numFmtId="4" xfId="0" applyAlignment="1" applyFont="1" applyNumberFormat="1">
      <alignment horizontal="right" vertical="bottom"/>
    </xf>
    <xf borderId="0" fillId="14" fontId="10" numFmtId="0" xfId="0" applyFont="1"/>
    <xf borderId="0" fillId="14" fontId="5" numFmtId="0" xfId="0" applyFont="1"/>
    <xf borderId="0" fillId="3" fontId="4" numFmtId="0" xfId="0" applyAlignment="1" applyFont="1">
      <alignment vertical="bottom"/>
    </xf>
    <xf borderId="0" fillId="3" fontId="10" numFmtId="0" xfId="0" applyFont="1"/>
    <xf borderId="0" fillId="3" fontId="10" numFmtId="0" xfId="0" applyAlignment="1" applyFont="1">
      <alignment readingOrder="0"/>
    </xf>
    <xf borderId="0" fillId="9" fontId="9" numFmtId="0" xfId="0" applyAlignment="1" applyFont="1">
      <alignment horizontal="right" readingOrder="0"/>
    </xf>
    <xf borderId="0" fillId="9" fontId="3" numFmtId="0" xfId="0" applyAlignment="1" applyFont="1">
      <alignment readingOrder="0" shrinkToFit="0" vertical="bottom" wrapText="1"/>
    </xf>
    <xf borderId="0" fillId="7" fontId="3" numFmtId="0" xfId="0" applyAlignment="1" applyFont="1">
      <alignment readingOrder="0" vertical="bottom"/>
    </xf>
    <xf borderId="0" fillId="7" fontId="3" numFmtId="0" xfId="0" applyAlignment="1" applyFont="1">
      <alignment shrinkToFit="0" vertical="bottom" wrapText="1"/>
    </xf>
    <xf borderId="0" fillId="7" fontId="3" numFmtId="0" xfId="0" applyAlignment="1" applyFont="1">
      <alignment horizontal="right" vertical="bottom"/>
    </xf>
    <xf borderId="0" fillId="7" fontId="3" numFmtId="4" xfId="0" applyAlignment="1" applyFont="1" applyNumberFormat="1">
      <alignment horizontal="right" vertical="bottom"/>
    </xf>
    <xf borderId="0" fillId="7" fontId="5" numFmtId="0" xfId="0" applyFont="1"/>
    <xf borderId="0" fillId="15" fontId="11" numFmtId="0" xfId="0" applyAlignment="1" applyFill="1" applyFont="1">
      <alignment horizontal="left" readingOrder="0"/>
    </xf>
    <xf borderId="0" fillId="9" fontId="3" numFmtId="0" xfId="0" applyAlignment="1" applyFont="1">
      <alignment readingOrder="0" vertical="bottom"/>
    </xf>
    <xf borderId="0" fillId="3" fontId="3" numFmtId="4" xfId="0" applyAlignment="1" applyFont="1" applyNumberFormat="1">
      <alignment vertical="bottom"/>
    </xf>
    <xf borderId="0" fillId="6" fontId="3" numFmtId="0" xfId="0" applyAlignment="1" applyFont="1">
      <alignment readingOrder="0" vertical="bottom"/>
    </xf>
    <xf borderId="0" fillId="6" fontId="5" numFmtId="0" xfId="0" applyAlignment="1" applyFont="1">
      <alignment readingOrder="0"/>
    </xf>
    <xf borderId="0" fillId="16" fontId="3" numFmtId="0" xfId="0" applyAlignment="1" applyFill="1" applyFont="1">
      <alignment readingOrder="0" vertical="bottom"/>
    </xf>
    <xf borderId="0" fillId="16" fontId="4" numFmtId="0" xfId="0" applyAlignment="1" applyFont="1">
      <alignment shrinkToFit="0" vertical="bottom" wrapText="1"/>
    </xf>
    <xf borderId="0" fillId="16" fontId="3" numFmtId="0" xfId="0" applyAlignment="1" applyFont="1">
      <alignment shrinkToFit="0" vertical="bottom" wrapText="1"/>
    </xf>
    <xf borderId="0" fillId="16" fontId="3" numFmtId="0" xfId="0" applyAlignment="1" applyFont="1">
      <alignment horizontal="right" vertical="bottom"/>
    </xf>
    <xf borderId="0" fillId="16" fontId="3" numFmtId="4" xfId="0" applyAlignment="1" applyFont="1" applyNumberFormat="1">
      <alignment horizontal="right" vertical="bottom"/>
    </xf>
    <xf borderId="0" fillId="16" fontId="5" numFmtId="0" xfId="0" applyFont="1"/>
    <xf borderId="0" fillId="9" fontId="8" numFmtId="0" xfId="0" applyAlignment="1" applyFont="1">
      <alignment horizontal="right" readingOrder="0"/>
    </xf>
    <xf borderId="0" fillId="3" fontId="3" numFmtId="0" xfId="0" applyAlignment="1" applyFont="1">
      <alignment vertical="bottom"/>
    </xf>
    <xf borderId="0" fillId="17" fontId="3" numFmtId="0" xfId="0" applyAlignment="1" applyFill="1" applyFont="1">
      <alignment readingOrder="0" vertical="bottom"/>
    </xf>
    <xf borderId="0" fillId="17" fontId="3" numFmtId="0" xfId="0" applyAlignment="1" applyFont="1">
      <alignment shrinkToFit="0" vertical="bottom" wrapText="1"/>
    </xf>
    <xf borderId="0" fillId="17" fontId="3" numFmtId="0" xfId="0" applyAlignment="1" applyFont="1">
      <alignment horizontal="right" vertical="bottom"/>
    </xf>
    <xf borderId="0" fillId="17" fontId="3" numFmtId="4" xfId="0" applyAlignment="1" applyFont="1" applyNumberFormat="1">
      <alignment horizontal="right" vertical="bottom"/>
    </xf>
    <xf borderId="0" fillId="17" fontId="5" numFmtId="0" xfId="0" applyFont="1"/>
    <xf borderId="0" fillId="17" fontId="5" numFmtId="0" xfId="0" applyAlignment="1" applyFont="1">
      <alignment readingOrder="0"/>
    </xf>
    <xf borderId="0" fillId="4" fontId="3" numFmtId="0" xfId="0" applyAlignment="1" applyFont="1">
      <alignment horizontal="right" readingOrder="0" vertical="bottom"/>
    </xf>
    <xf borderId="0" fillId="18" fontId="4" numFmtId="0" xfId="0" applyAlignment="1" applyFill="1" applyFont="1">
      <alignment horizontal="right" vertical="bottom"/>
    </xf>
    <xf borderId="0" fillId="18" fontId="3" numFmtId="0" xfId="0" applyAlignment="1" applyFont="1">
      <alignment horizontal="right" vertical="bottom"/>
    </xf>
    <xf borderId="0" fillId="6" fontId="3" numFmtId="0" xfId="0" applyAlignment="1" applyFont="1">
      <alignment horizontal="right" readingOrder="0" vertical="bottom"/>
    </xf>
    <xf borderId="0" fillId="10" fontId="3" numFmtId="4" xfId="0" applyAlignment="1" applyFont="1" applyNumberFormat="1">
      <alignment vertical="bottom"/>
    </xf>
    <xf borderId="0" fillId="10" fontId="3" numFmtId="0" xfId="0" applyAlignment="1" applyFont="1">
      <alignment readingOrder="0" vertical="bottom"/>
    </xf>
    <xf borderId="0" fillId="17" fontId="3" numFmtId="4" xfId="0" applyAlignment="1" applyFont="1" applyNumberFormat="1">
      <alignment vertical="bottom"/>
    </xf>
    <xf borderId="0" fillId="9" fontId="3" numFmtId="3" xfId="0" applyAlignment="1" applyFont="1" applyNumberFormat="1">
      <alignment horizontal="right" readingOrder="0" vertical="bottom"/>
    </xf>
    <xf borderId="0" fillId="19" fontId="9" numFmtId="0" xfId="0" applyAlignment="1" applyFill="1" applyFont="1">
      <alignment horizontal="right" readingOrder="0"/>
    </xf>
    <xf borderId="0" fillId="0" fontId="3" numFmtId="0" xfId="0" applyAlignment="1" applyFont="1">
      <alignment shrinkToFit="0" vertical="bottom" wrapText="1"/>
    </xf>
    <xf borderId="0" fillId="0" fontId="3" numFmtId="0" xfId="0" applyAlignment="1" applyFont="1">
      <alignment horizontal="right" vertical="bottom"/>
    </xf>
    <xf borderId="0" fillId="0" fontId="3" numFmtId="4" xfId="0" applyAlignment="1" applyFont="1" applyNumberFormat="1">
      <alignment horizontal="right" vertical="bottom"/>
    </xf>
    <xf borderId="0" fillId="0" fontId="5" numFmtId="0" xfId="0" applyAlignment="1" applyFont="1">
      <alignment readingOrder="0"/>
    </xf>
    <xf borderId="0" fillId="0" fontId="3" numFmtId="0" xfId="0" applyAlignment="1" applyFont="1">
      <alignment readingOrder="0" vertical="bottom"/>
    </xf>
    <xf borderId="0" fillId="0" fontId="3" numFmtId="0" xfId="0" applyAlignment="1" applyFont="1">
      <alignment horizontal="right" readingOrder="0" vertical="bottom"/>
    </xf>
    <xf borderId="0" fillId="10" fontId="3" numFmtId="0" xfId="0" applyAlignment="1" applyFont="1">
      <alignment horizontal="right" readingOrder="0" vertical="bottom"/>
    </xf>
    <xf borderId="0" fillId="9" fontId="3" numFmtId="0" xfId="0" applyAlignment="1" applyFont="1">
      <alignment horizontal="right" readingOrder="0" vertical="bottom"/>
    </xf>
    <xf borderId="0" fillId="10" fontId="3" numFmtId="0" xfId="0" applyAlignment="1" applyFont="1">
      <alignment horizontal="right" shrinkToFit="0" vertical="bottom" wrapText="1"/>
    </xf>
    <xf borderId="0" fillId="10" fontId="3" numFmtId="4" xfId="0" applyAlignment="1" applyFont="1" applyNumberFormat="1">
      <alignment horizontal="right" shrinkToFit="0" vertical="bottom" wrapText="1"/>
    </xf>
    <xf borderId="0" fillId="10" fontId="5" numFmtId="0" xfId="0" applyAlignment="1" applyFont="1">
      <alignment shrinkToFit="0" wrapText="1"/>
    </xf>
    <xf borderId="0" fillId="10" fontId="5" numFmtId="0" xfId="0" applyAlignment="1" applyFont="1">
      <alignment readingOrder="0" shrinkToFit="0" wrapText="1"/>
    </xf>
    <xf borderId="0" fillId="3" fontId="5" numFmtId="0" xfId="0" applyAlignment="1" applyFont="1">
      <alignment shrinkToFit="0" wrapText="1"/>
    </xf>
    <xf borderId="0" fillId="0" fontId="5"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7.0" ySplit="1.0" topLeftCell="H2" activePane="bottomRight" state="frozen"/>
      <selection activeCell="H1" sqref="H1" pane="topRight"/>
      <selection activeCell="A2" sqref="A2" pane="bottomLeft"/>
      <selection activeCell="H2" sqref="H2" pane="bottomRight"/>
    </sheetView>
  </sheetViews>
  <sheetFormatPr customHeight="1" defaultColWidth="12.63" defaultRowHeight="15.75"/>
  <cols>
    <col customWidth="1" min="1" max="1" width="11.88"/>
    <col customWidth="1" min="2" max="2" width="13.75"/>
    <col customWidth="1" min="3" max="3" width="18.13"/>
    <col customWidth="1" min="4" max="4" width="33.0"/>
    <col customWidth="1" min="5" max="5" width="8.38"/>
    <col customWidth="1" min="6" max="6" width="10.25"/>
    <col customWidth="1" min="7" max="7" width="7.0"/>
    <col customWidth="1" min="8" max="8" width="12.75"/>
    <col customWidth="1" min="9" max="9" width="9.38"/>
    <col customWidth="1" min="12" max="12" width="22.75"/>
    <col customWidth="1" min="13" max="13" width="20.25"/>
    <col customWidth="1" min="14" max="14" width="21.5"/>
  </cols>
  <sheetData>
    <row r="1">
      <c r="A1" s="1" t="s">
        <v>0</v>
      </c>
      <c r="B1" s="1" t="s">
        <v>1</v>
      </c>
      <c r="C1" s="2" t="s">
        <v>2</v>
      </c>
      <c r="D1" s="3" t="s">
        <v>3</v>
      </c>
      <c r="E1" s="3" t="s">
        <v>4</v>
      </c>
      <c r="F1" s="3" t="s">
        <v>5</v>
      </c>
      <c r="G1" s="3" t="s">
        <v>6</v>
      </c>
      <c r="H1" s="3" t="s">
        <v>7</v>
      </c>
      <c r="I1" s="3" t="s">
        <v>8</v>
      </c>
      <c r="J1" s="4" t="s">
        <v>9</v>
      </c>
      <c r="K1" s="4" t="s">
        <v>10</v>
      </c>
      <c r="L1" s="5" t="s">
        <v>11</v>
      </c>
      <c r="M1" s="3" t="s">
        <v>12</v>
      </c>
      <c r="N1" s="3" t="s">
        <v>13</v>
      </c>
      <c r="O1" s="3" t="s">
        <v>14</v>
      </c>
      <c r="P1" s="3" t="s">
        <v>15</v>
      </c>
      <c r="Q1" s="3" t="s">
        <v>16</v>
      </c>
      <c r="R1" s="3" t="s">
        <v>17</v>
      </c>
      <c r="S1" s="3" t="s">
        <v>18</v>
      </c>
      <c r="T1" s="3" t="s">
        <v>19</v>
      </c>
      <c r="U1" s="6" t="s">
        <v>20</v>
      </c>
      <c r="V1" s="6" t="s">
        <v>21</v>
      </c>
      <c r="W1" s="6" t="s">
        <v>22</v>
      </c>
      <c r="X1" s="6" t="s">
        <v>23</v>
      </c>
      <c r="Y1" s="6" t="s">
        <v>24</v>
      </c>
      <c r="Z1" s="6" t="s">
        <v>25</v>
      </c>
      <c r="AA1" s="6" t="s">
        <v>26</v>
      </c>
      <c r="AB1" s="6" t="s">
        <v>27</v>
      </c>
      <c r="AC1" s="6" t="s">
        <v>28</v>
      </c>
      <c r="AD1" s="6" t="s">
        <v>29</v>
      </c>
      <c r="AE1" s="6" t="s">
        <v>30</v>
      </c>
      <c r="AF1" s="6" t="s">
        <v>31</v>
      </c>
      <c r="AG1" s="6" t="s">
        <v>32</v>
      </c>
      <c r="AH1" s="6" t="s">
        <v>33</v>
      </c>
      <c r="AI1" s="6" t="s">
        <v>34</v>
      </c>
      <c r="AJ1" s="6" t="s">
        <v>35</v>
      </c>
      <c r="AK1" s="6" t="s">
        <v>36</v>
      </c>
      <c r="AL1" s="6" t="s">
        <v>37</v>
      </c>
      <c r="AM1" s="6" t="s">
        <v>38</v>
      </c>
      <c r="AN1" s="6" t="s">
        <v>39</v>
      </c>
      <c r="AO1" s="6" t="s">
        <v>40</v>
      </c>
      <c r="AP1" s="7" t="s">
        <v>41</v>
      </c>
      <c r="AQ1" s="7" t="s">
        <v>42</v>
      </c>
      <c r="AR1" s="7"/>
      <c r="AS1" s="7"/>
    </row>
    <row r="2">
      <c r="A2" s="8"/>
      <c r="B2" s="8" t="s">
        <v>43</v>
      </c>
      <c r="C2" s="9" t="s">
        <v>14</v>
      </c>
      <c r="D2" s="9" t="s">
        <v>44</v>
      </c>
      <c r="E2" s="10">
        <v>419.0</v>
      </c>
      <c r="F2" s="9" t="s">
        <v>45</v>
      </c>
      <c r="G2" s="9" t="s">
        <v>46</v>
      </c>
      <c r="H2" s="10">
        <v>600.0</v>
      </c>
      <c r="I2" s="10">
        <v>600.0</v>
      </c>
      <c r="J2" s="11">
        <v>19.9</v>
      </c>
      <c r="K2" s="11">
        <v>11940.0</v>
      </c>
      <c r="L2" s="12"/>
      <c r="M2" s="12"/>
      <c r="N2" s="12"/>
      <c r="O2" s="13">
        <v>600.0</v>
      </c>
      <c r="P2" s="12"/>
      <c r="Q2" s="12"/>
      <c r="R2" s="12"/>
      <c r="S2" s="12"/>
      <c r="T2" s="12"/>
      <c r="U2" s="12"/>
      <c r="V2" s="12"/>
      <c r="W2" s="12"/>
      <c r="X2" s="12"/>
      <c r="Y2" s="12"/>
      <c r="Z2" s="12"/>
      <c r="AA2" s="12"/>
      <c r="AB2" s="12"/>
      <c r="AC2" s="12"/>
      <c r="AD2" s="12"/>
      <c r="AE2" s="12"/>
      <c r="AF2" s="12"/>
      <c r="AG2" s="12"/>
      <c r="AH2" s="12"/>
      <c r="AI2" s="12"/>
      <c r="AJ2" s="12"/>
      <c r="AK2" s="12"/>
      <c r="AL2" s="12"/>
      <c r="AM2" s="12"/>
      <c r="AN2" s="13"/>
      <c r="AO2" s="12"/>
      <c r="AP2" s="12"/>
      <c r="AQ2" s="12">
        <f t="shared" ref="AQ2:AQ150" si="1">SUM(L2:AP2)</f>
        <v>600</v>
      </c>
      <c r="AR2" s="12"/>
      <c r="AS2" s="12"/>
    </row>
    <row r="3">
      <c r="A3" s="14" t="s">
        <v>47</v>
      </c>
      <c r="B3" s="14">
        <v>2.5000000215E10</v>
      </c>
      <c r="C3" s="15"/>
      <c r="D3" s="15" t="s">
        <v>48</v>
      </c>
      <c r="E3" s="16">
        <v>150242.0</v>
      </c>
      <c r="F3" s="15" t="s">
        <v>45</v>
      </c>
      <c r="G3" s="15" t="s">
        <v>46</v>
      </c>
      <c r="H3" s="16">
        <v>2.0</v>
      </c>
      <c r="I3" s="16">
        <v>2.0</v>
      </c>
      <c r="J3" s="17">
        <v>54.0</v>
      </c>
      <c r="K3" s="17">
        <v>108.0</v>
      </c>
      <c r="L3" s="18"/>
      <c r="M3" s="18"/>
      <c r="N3" s="18"/>
      <c r="O3" s="18"/>
      <c r="P3" s="18"/>
      <c r="Q3" s="18"/>
      <c r="R3" s="18"/>
      <c r="S3" s="18"/>
      <c r="T3" s="19">
        <v>2.0</v>
      </c>
      <c r="U3" s="18"/>
      <c r="V3" s="18"/>
      <c r="W3" s="18"/>
      <c r="X3" s="18"/>
      <c r="Y3" s="18"/>
      <c r="Z3" s="18"/>
      <c r="AA3" s="18"/>
      <c r="AB3" s="18"/>
      <c r="AC3" s="18"/>
      <c r="AD3" s="18"/>
      <c r="AE3" s="18"/>
      <c r="AF3" s="18"/>
      <c r="AG3" s="18"/>
      <c r="AH3" s="18"/>
      <c r="AI3" s="18"/>
      <c r="AJ3" s="18"/>
      <c r="AK3" s="18"/>
      <c r="AL3" s="18"/>
      <c r="AM3" s="18"/>
      <c r="AN3" s="18"/>
      <c r="AO3" s="18"/>
      <c r="AP3" s="12"/>
      <c r="AQ3" s="12">
        <f t="shared" si="1"/>
        <v>2</v>
      </c>
      <c r="AR3" s="18"/>
      <c r="AS3" s="18"/>
    </row>
    <row r="4">
      <c r="A4" s="20"/>
      <c r="B4" s="20"/>
      <c r="C4" s="21" t="s">
        <v>15</v>
      </c>
      <c r="D4" s="22" t="s">
        <v>49</v>
      </c>
      <c r="E4" s="23">
        <v>150629.0</v>
      </c>
      <c r="F4" s="22" t="s">
        <v>45</v>
      </c>
      <c r="G4" s="22" t="s">
        <v>46</v>
      </c>
      <c r="H4" s="23">
        <v>2.0</v>
      </c>
      <c r="I4" s="23">
        <v>2.0</v>
      </c>
      <c r="J4" s="24">
        <v>95.0</v>
      </c>
      <c r="K4" s="24">
        <v>190.0</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12"/>
      <c r="AQ4" s="12">
        <f t="shared" si="1"/>
        <v>0</v>
      </c>
      <c r="AR4" s="25"/>
      <c r="AS4" s="25"/>
    </row>
    <row r="5">
      <c r="A5" s="20"/>
      <c r="B5" s="20"/>
      <c r="C5" s="21" t="s">
        <v>15</v>
      </c>
      <c r="D5" s="22" t="s">
        <v>50</v>
      </c>
      <c r="E5" s="23">
        <v>150629.0</v>
      </c>
      <c r="F5" s="22" t="s">
        <v>45</v>
      </c>
      <c r="G5" s="22" t="s">
        <v>46</v>
      </c>
      <c r="H5" s="23">
        <v>2.0</v>
      </c>
      <c r="I5" s="23">
        <v>2.0</v>
      </c>
      <c r="J5" s="24">
        <v>90.0</v>
      </c>
      <c r="K5" s="24">
        <v>180.0</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12"/>
      <c r="AQ5" s="12">
        <f t="shared" si="1"/>
        <v>0</v>
      </c>
      <c r="AR5" s="25"/>
      <c r="AS5" s="25"/>
    </row>
    <row r="6">
      <c r="A6" s="20"/>
      <c r="B6" s="20"/>
      <c r="C6" s="21" t="s">
        <v>15</v>
      </c>
      <c r="D6" s="22" t="s">
        <v>51</v>
      </c>
      <c r="E6" s="23">
        <v>150629.0</v>
      </c>
      <c r="F6" s="22" t="s">
        <v>45</v>
      </c>
      <c r="G6" s="22" t="s">
        <v>46</v>
      </c>
      <c r="H6" s="23">
        <v>2.0</v>
      </c>
      <c r="I6" s="23">
        <v>2.0</v>
      </c>
      <c r="J6" s="24">
        <v>90.0</v>
      </c>
      <c r="K6" s="24">
        <v>180.0</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12"/>
      <c r="AQ6" s="12">
        <f t="shared" si="1"/>
        <v>0</v>
      </c>
      <c r="AR6" s="25"/>
      <c r="AS6" s="25"/>
    </row>
    <row r="7">
      <c r="A7" s="20"/>
      <c r="B7" s="20"/>
      <c r="C7" s="21" t="s">
        <v>15</v>
      </c>
      <c r="D7" s="22" t="s">
        <v>52</v>
      </c>
      <c r="E7" s="23">
        <v>150629.0</v>
      </c>
      <c r="F7" s="22" t="s">
        <v>45</v>
      </c>
      <c r="G7" s="22" t="s">
        <v>46</v>
      </c>
      <c r="H7" s="23">
        <v>2.0</v>
      </c>
      <c r="I7" s="23">
        <v>2.0</v>
      </c>
      <c r="J7" s="24">
        <v>90.0</v>
      </c>
      <c r="K7" s="24">
        <v>180.0</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12"/>
      <c r="AQ7" s="12">
        <f t="shared" si="1"/>
        <v>0</v>
      </c>
      <c r="AR7" s="25"/>
      <c r="AS7" s="25"/>
    </row>
    <row r="8">
      <c r="A8" s="20"/>
      <c r="B8" s="20"/>
      <c r="C8" s="21" t="s">
        <v>15</v>
      </c>
      <c r="D8" s="22" t="s">
        <v>53</v>
      </c>
      <c r="E8" s="23">
        <v>150629.0</v>
      </c>
      <c r="F8" s="22" t="s">
        <v>45</v>
      </c>
      <c r="G8" s="22" t="s">
        <v>46</v>
      </c>
      <c r="H8" s="23">
        <v>2.0</v>
      </c>
      <c r="I8" s="23">
        <v>2.0</v>
      </c>
      <c r="J8" s="24">
        <v>90.0</v>
      </c>
      <c r="K8" s="24">
        <v>180.0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12"/>
      <c r="AQ8" s="12">
        <f t="shared" si="1"/>
        <v>0</v>
      </c>
      <c r="AR8" s="25"/>
      <c r="AS8" s="25"/>
    </row>
    <row r="9">
      <c r="A9" s="20"/>
      <c r="B9" s="20"/>
      <c r="C9" s="21" t="s">
        <v>15</v>
      </c>
      <c r="D9" s="22" t="s">
        <v>54</v>
      </c>
      <c r="E9" s="23">
        <v>150629.0</v>
      </c>
      <c r="F9" s="22" t="s">
        <v>45</v>
      </c>
      <c r="G9" s="22" t="s">
        <v>46</v>
      </c>
      <c r="H9" s="23">
        <v>2.0</v>
      </c>
      <c r="I9" s="23">
        <v>2.0</v>
      </c>
      <c r="J9" s="24">
        <v>90.0</v>
      </c>
      <c r="K9" s="24">
        <v>180.0</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12"/>
      <c r="AQ9" s="12">
        <f t="shared" si="1"/>
        <v>0</v>
      </c>
      <c r="AR9" s="25"/>
      <c r="AS9" s="25"/>
    </row>
    <row r="10" ht="26.25" customHeight="1">
      <c r="A10" s="26"/>
      <c r="B10" s="26"/>
      <c r="C10" s="27" t="s">
        <v>11</v>
      </c>
      <c r="D10" s="27" t="s">
        <v>55</v>
      </c>
      <c r="E10" s="28">
        <v>150770.0</v>
      </c>
      <c r="F10" s="27" t="s">
        <v>45</v>
      </c>
      <c r="G10" s="27" t="s">
        <v>46</v>
      </c>
      <c r="H10" s="28">
        <v>5.0</v>
      </c>
      <c r="I10" s="28">
        <v>3.0</v>
      </c>
      <c r="J10" s="29">
        <v>250.0</v>
      </c>
      <c r="K10" s="29">
        <v>750.0</v>
      </c>
      <c r="AP10" s="12"/>
      <c r="AQ10" s="12">
        <f t="shared" si="1"/>
        <v>0</v>
      </c>
    </row>
    <row r="11">
      <c r="A11" s="30"/>
      <c r="B11" s="30"/>
      <c r="C11" s="30" t="s">
        <v>11</v>
      </c>
      <c r="D11" s="30" t="s">
        <v>55</v>
      </c>
      <c r="E11" s="30">
        <v>150770.0</v>
      </c>
      <c r="F11" s="30" t="s">
        <v>45</v>
      </c>
      <c r="G11" s="30" t="s">
        <v>46</v>
      </c>
      <c r="H11" s="30">
        <v>5.0</v>
      </c>
      <c r="I11" s="30">
        <v>3.0</v>
      </c>
      <c r="J11" s="30">
        <v>250.0</v>
      </c>
      <c r="K11" s="31">
        <v>750.0</v>
      </c>
      <c r="L11" s="30">
        <v>250.0</v>
      </c>
      <c r="M11" s="31">
        <v>750.0</v>
      </c>
      <c r="N11" s="30"/>
      <c r="O11" s="31"/>
      <c r="P11" s="30"/>
      <c r="Q11" s="31"/>
      <c r="R11" s="30"/>
      <c r="S11" s="31"/>
      <c r="T11" s="30"/>
      <c r="U11" s="31"/>
      <c r="V11" s="30"/>
      <c r="W11" s="31"/>
      <c r="X11" s="30"/>
      <c r="Y11" s="31"/>
      <c r="Z11" s="30"/>
      <c r="AA11" s="31"/>
      <c r="AB11" s="30"/>
      <c r="AC11" s="31"/>
      <c r="AD11" s="30"/>
      <c r="AE11" s="31"/>
      <c r="AF11" s="30"/>
      <c r="AG11" s="31"/>
      <c r="AH11" s="30"/>
      <c r="AI11" s="31"/>
      <c r="AJ11" s="30"/>
      <c r="AK11" s="31"/>
      <c r="AL11" s="30"/>
      <c r="AM11" s="31"/>
      <c r="AN11" s="30"/>
      <c r="AO11" s="31"/>
      <c r="AP11" s="12"/>
      <c r="AQ11" s="12">
        <f t="shared" si="1"/>
        <v>1000</v>
      </c>
      <c r="AR11" s="31"/>
      <c r="AS11" s="30"/>
    </row>
    <row r="12">
      <c r="A12" s="32"/>
      <c r="B12" s="32"/>
      <c r="C12" s="33" t="s">
        <v>14</v>
      </c>
      <c r="D12" s="34" t="s">
        <v>56</v>
      </c>
      <c r="E12" s="35">
        <v>151039.0</v>
      </c>
      <c r="F12" s="34" t="s">
        <v>45</v>
      </c>
      <c r="G12" s="34" t="s">
        <v>46</v>
      </c>
      <c r="H12" s="35">
        <v>60.0</v>
      </c>
      <c r="I12" s="35">
        <v>60.0</v>
      </c>
      <c r="J12" s="36">
        <v>6.0</v>
      </c>
      <c r="K12" s="36">
        <v>360.0</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12"/>
      <c r="AQ12" s="12">
        <f t="shared" si="1"/>
        <v>0</v>
      </c>
      <c r="AR12" s="37"/>
      <c r="AS12" s="37"/>
    </row>
    <row r="13">
      <c r="A13" s="8" t="s">
        <v>47</v>
      </c>
      <c r="B13" s="8">
        <v>2.5000000231E10</v>
      </c>
      <c r="C13" s="38" t="s">
        <v>29</v>
      </c>
      <c r="D13" s="39" t="s">
        <v>57</v>
      </c>
      <c r="E13" s="40">
        <v>208548.0</v>
      </c>
      <c r="F13" s="38" t="s">
        <v>45</v>
      </c>
      <c r="G13" s="38" t="s">
        <v>46</v>
      </c>
      <c r="H13" s="40">
        <v>10.0</v>
      </c>
      <c r="I13" s="40">
        <v>10.0</v>
      </c>
      <c r="J13" s="41">
        <v>22.39</v>
      </c>
      <c r="K13" s="41">
        <v>223.9</v>
      </c>
      <c r="L13" s="12"/>
      <c r="M13" s="12"/>
      <c r="N13" s="12"/>
      <c r="O13" s="12"/>
      <c r="P13" s="12"/>
      <c r="Q13" s="12"/>
      <c r="R13" s="12"/>
      <c r="S13" s="12"/>
      <c r="T13" s="12"/>
      <c r="U13" s="12"/>
      <c r="V13" s="12"/>
      <c r="W13" s="12"/>
      <c r="X13" s="12"/>
      <c r="Y13" s="12"/>
      <c r="Z13" s="12"/>
      <c r="AA13" s="12"/>
      <c r="AB13" s="12"/>
      <c r="AC13" s="12"/>
      <c r="AD13" s="13">
        <v>10.0</v>
      </c>
      <c r="AE13" s="12"/>
      <c r="AF13" s="12"/>
      <c r="AG13" s="12"/>
      <c r="AH13" s="12"/>
      <c r="AI13" s="12"/>
      <c r="AJ13" s="12"/>
      <c r="AK13" s="12"/>
      <c r="AL13" s="12"/>
      <c r="AM13" s="12"/>
      <c r="AN13" s="12"/>
      <c r="AO13" s="12"/>
      <c r="AP13" s="12"/>
      <c r="AQ13" s="12">
        <f t="shared" si="1"/>
        <v>10</v>
      </c>
      <c r="AR13" s="12"/>
      <c r="AS13" s="12"/>
    </row>
    <row r="14">
      <c r="A14" s="8" t="s">
        <v>47</v>
      </c>
      <c r="B14" s="8">
        <v>2.5000000231E10</v>
      </c>
      <c r="C14" s="38" t="s">
        <v>29</v>
      </c>
      <c r="D14" s="39" t="s">
        <v>58</v>
      </c>
      <c r="E14" s="40">
        <v>208580.0</v>
      </c>
      <c r="F14" s="38" t="s">
        <v>45</v>
      </c>
      <c r="G14" s="38" t="s">
        <v>46</v>
      </c>
      <c r="H14" s="40">
        <v>10.0</v>
      </c>
      <c r="I14" s="40">
        <v>10.0</v>
      </c>
      <c r="J14" s="41">
        <v>19.09</v>
      </c>
      <c r="K14" s="41">
        <v>190.9</v>
      </c>
      <c r="L14" s="12"/>
      <c r="M14" s="12"/>
      <c r="N14" s="12"/>
      <c r="O14" s="12"/>
      <c r="P14" s="12"/>
      <c r="Q14" s="12"/>
      <c r="R14" s="12"/>
      <c r="S14" s="12"/>
      <c r="T14" s="12"/>
      <c r="U14" s="12"/>
      <c r="V14" s="12"/>
      <c r="W14" s="12"/>
      <c r="X14" s="12"/>
      <c r="Y14" s="12"/>
      <c r="Z14" s="12"/>
      <c r="AA14" s="12"/>
      <c r="AB14" s="12"/>
      <c r="AC14" s="12"/>
      <c r="AD14" s="42">
        <v>10.0</v>
      </c>
      <c r="AE14" s="12"/>
      <c r="AF14" s="12"/>
      <c r="AG14" s="12"/>
      <c r="AH14" s="12"/>
      <c r="AI14" s="12"/>
      <c r="AJ14" s="12"/>
      <c r="AK14" s="12"/>
      <c r="AL14" s="12"/>
      <c r="AM14" s="12"/>
      <c r="AN14" s="12"/>
      <c r="AO14" s="12"/>
      <c r="AP14" s="12"/>
      <c r="AQ14" s="12">
        <f t="shared" si="1"/>
        <v>10</v>
      </c>
      <c r="AR14" s="12"/>
      <c r="AS14" s="12"/>
    </row>
    <row r="15">
      <c r="A15" s="43" t="s">
        <v>47</v>
      </c>
      <c r="B15" s="43">
        <v>2.500000023E10</v>
      </c>
      <c r="C15" s="44" t="s">
        <v>12</v>
      </c>
      <c r="D15" s="45" t="s">
        <v>59</v>
      </c>
      <c r="E15" s="46">
        <v>208612.0</v>
      </c>
      <c r="F15" s="44" t="s">
        <v>45</v>
      </c>
      <c r="G15" s="44" t="s">
        <v>46</v>
      </c>
      <c r="H15" s="47">
        <v>10.0</v>
      </c>
      <c r="I15" s="46">
        <v>7.0</v>
      </c>
      <c r="J15" s="48">
        <v>89.0</v>
      </c>
      <c r="K15" s="48">
        <v>623.0</v>
      </c>
      <c r="L15" s="49"/>
      <c r="M15" s="50">
        <v>7.0</v>
      </c>
      <c r="N15" s="49"/>
      <c r="O15" s="49"/>
      <c r="P15" s="49"/>
      <c r="Q15" s="49"/>
      <c r="R15" s="49"/>
      <c r="S15" s="49"/>
      <c r="T15" s="49"/>
      <c r="U15" s="49"/>
      <c r="V15" s="49"/>
      <c r="W15" s="49"/>
      <c r="X15" s="49"/>
      <c r="Y15" s="49"/>
      <c r="Z15" s="49"/>
      <c r="AA15" s="49"/>
      <c r="AB15" s="49"/>
      <c r="AC15" s="49"/>
      <c r="AD15" s="50">
        <v>10.0</v>
      </c>
      <c r="AE15" s="49"/>
      <c r="AF15" s="49"/>
      <c r="AG15" s="49"/>
      <c r="AH15" s="49"/>
      <c r="AI15" s="49"/>
      <c r="AJ15" s="49"/>
      <c r="AK15" s="49"/>
      <c r="AL15" s="49"/>
      <c r="AM15" s="49"/>
      <c r="AN15" s="49"/>
      <c r="AO15" s="49"/>
      <c r="AP15" s="12"/>
      <c r="AQ15" s="12">
        <f t="shared" si="1"/>
        <v>17</v>
      </c>
      <c r="AR15" s="49"/>
      <c r="AS15" s="49"/>
    </row>
    <row r="16">
      <c r="A16" s="8" t="s">
        <v>47</v>
      </c>
      <c r="B16" s="8">
        <v>2.5000000121E10</v>
      </c>
      <c r="C16" s="38" t="s">
        <v>16</v>
      </c>
      <c r="D16" s="38" t="s">
        <v>60</v>
      </c>
      <c r="E16" s="40">
        <v>208741.0</v>
      </c>
      <c r="F16" s="38" t="s">
        <v>45</v>
      </c>
      <c r="G16" s="38" t="s">
        <v>46</v>
      </c>
      <c r="H16" s="40">
        <v>79.0</v>
      </c>
      <c r="I16" s="40">
        <v>79.0</v>
      </c>
      <c r="J16" s="41">
        <v>19.0</v>
      </c>
      <c r="K16" s="41">
        <v>1501.0</v>
      </c>
      <c r="L16" s="12"/>
      <c r="M16" s="12"/>
      <c r="N16" s="12"/>
      <c r="O16" s="12"/>
      <c r="P16" s="12"/>
      <c r="Q16" s="13">
        <v>79.0</v>
      </c>
      <c r="R16" s="12"/>
      <c r="S16" s="12"/>
      <c r="T16" s="12"/>
      <c r="U16" s="12"/>
      <c r="V16" s="12"/>
      <c r="W16" s="12"/>
      <c r="X16" s="13">
        <v>30.0</v>
      </c>
      <c r="Y16" s="13">
        <v>5.0</v>
      </c>
      <c r="Z16" s="12"/>
      <c r="AA16" s="12"/>
      <c r="AB16" s="12"/>
      <c r="AC16" s="12"/>
      <c r="AD16" s="12"/>
      <c r="AE16" s="12"/>
      <c r="AF16" s="12"/>
      <c r="AG16" s="12"/>
      <c r="AH16" s="12"/>
      <c r="AI16" s="12"/>
      <c r="AJ16" s="12"/>
      <c r="AK16" s="12"/>
      <c r="AL16" s="12"/>
      <c r="AM16" s="12"/>
      <c r="AN16" s="12"/>
      <c r="AO16" s="12"/>
      <c r="AP16" s="12"/>
      <c r="AQ16" s="12">
        <f t="shared" si="1"/>
        <v>114</v>
      </c>
      <c r="AR16" s="12"/>
      <c r="AS16" s="12"/>
    </row>
    <row r="17">
      <c r="A17" s="8" t="s">
        <v>47</v>
      </c>
      <c r="B17" s="8">
        <v>2.5000000121E10</v>
      </c>
      <c r="C17" s="9" t="s">
        <v>23</v>
      </c>
      <c r="D17" s="9" t="s">
        <v>61</v>
      </c>
      <c r="E17" s="10">
        <v>208741.0</v>
      </c>
      <c r="F17" s="9" t="s">
        <v>45</v>
      </c>
      <c r="G17" s="9" t="s">
        <v>46</v>
      </c>
      <c r="H17" s="51">
        <v>30.0</v>
      </c>
      <c r="I17" s="10">
        <v>30.0</v>
      </c>
      <c r="J17" s="11">
        <v>89.0</v>
      </c>
      <c r="K17" s="11">
        <v>2670.0</v>
      </c>
      <c r="L17" s="12"/>
      <c r="M17" s="12"/>
      <c r="N17" s="12"/>
      <c r="O17" s="12"/>
      <c r="P17" s="12"/>
      <c r="Q17" s="12"/>
      <c r="R17" s="12"/>
      <c r="S17" s="12"/>
      <c r="T17" s="12"/>
      <c r="U17" s="12"/>
      <c r="V17" s="12"/>
      <c r="W17" s="12"/>
      <c r="X17" s="13">
        <v>30.0</v>
      </c>
      <c r="Y17" s="13">
        <v>5.0</v>
      </c>
      <c r="Z17" s="12"/>
      <c r="AA17" s="12"/>
      <c r="AB17" s="12"/>
      <c r="AC17" s="12"/>
      <c r="AD17" s="12"/>
      <c r="AE17" s="12"/>
      <c r="AF17" s="12"/>
      <c r="AG17" s="12"/>
      <c r="AH17" s="12"/>
      <c r="AI17" s="12"/>
      <c r="AJ17" s="12"/>
      <c r="AK17" s="12"/>
      <c r="AL17" s="12"/>
      <c r="AM17" s="12"/>
      <c r="AN17" s="12"/>
      <c r="AO17" s="12"/>
      <c r="AP17" s="12"/>
      <c r="AQ17" s="12">
        <f t="shared" si="1"/>
        <v>35</v>
      </c>
      <c r="AR17" s="12"/>
      <c r="AS17" s="12"/>
    </row>
    <row r="18">
      <c r="A18" s="8" t="s">
        <v>47</v>
      </c>
      <c r="B18" s="8">
        <v>2.5000000118E10</v>
      </c>
      <c r="C18" s="38" t="s">
        <v>16</v>
      </c>
      <c r="D18" s="38" t="s">
        <v>62</v>
      </c>
      <c r="E18" s="40">
        <v>208773.0</v>
      </c>
      <c r="F18" s="38" t="s">
        <v>45</v>
      </c>
      <c r="G18" s="38" t="s">
        <v>46</v>
      </c>
      <c r="H18" s="52">
        <v>109.0</v>
      </c>
      <c r="I18" s="40">
        <v>109.0</v>
      </c>
      <c r="J18" s="41">
        <v>19.0</v>
      </c>
      <c r="K18" s="41">
        <v>2071.0</v>
      </c>
      <c r="L18" s="12"/>
      <c r="M18" s="12"/>
      <c r="N18" s="12"/>
      <c r="O18" s="12"/>
      <c r="P18" s="12"/>
      <c r="Q18" s="13">
        <v>109.0</v>
      </c>
      <c r="R18" s="12"/>
      <c r="S18" s="12"/>
      <c r="T18" s="12"/>
      <c r="U18" s="12"/>
      <c r="V18" s="12"/>
      <c r="W18" s="12"/>
      <c r="X18" s="13">
        <v>135.0</v>
      </c>
      <c r="Y18" s="13">
        <v>5.0</v>
      </c>
      <c r="Z18" s="12"/>
      <c r="AA18" s="12"/>
      <c r="AB18" s="12"/>
      <c r="AC18" s="12"/>
      <c r="AD18" s="12"/>
      <c r="AE18" s="12"/>
      <c r="AF18" s="12"/>
      <c r="AG18" s="12"/>
      <c r="AH18" s="12"/>
      <c r="AI18" s="12"/>
      <c r="AJ18" s="12"/>
      <c r="AK18" s="12"/>
      <c r="AL18" s="12"/>
      <c r="AM18" s="12"/>
      <c r="AN18" s="12"/>
      <c r="AO18" s="12"/>
      <c r="AP18" s="12"/>
      <c r="AQ18" s="12">
        <f t="shared" si="1"/>
        <v>249</v>
      </c>
      <c r="AR18" s="12"/>
      <c r="AS18" s="12"/>
    </row>
    <row r="19">
      <c r="A19" s="8" t="s">
        <v>47</v>
      </c>
      <c r="B19" s="8">
        <v>2.5000000232E10</v>
      </c>
      <c r="C19" s="38" t="s">
        <v>16</v>
      </c>
      <c r="D19" s="39" t="s">
        <v>63</v>
      </c>
      <c r="E19" s="40">
        <v>208805.0</v>
      </c>
      <c r="F19" s="38" t="s">
        <v>45</v>
      </c>
      <c r="G19" s="38" t="s">
        <v>46</v>
      </c>
      <c r="H19" s="40">
        <f>32+115</f>
        <v>147</v>
      </c>
      <c r="I19" s="52">
        <v>147.0</v>
      </c>
      <c r="J19" s="41">
        <v>19.0</v>
      </c>
      <c r="K19" s="41">
        <v>608.0</v>
      </c>
      <c r="L19" s="12"/>
      <c r="M19" s="12"/>
      <c r="N19" s="12"/>
      <c r="O19" s="12"/>
      <c r="P19" s="12"/>
      <c r="Q19" s="13">
        <v>147.0</v>
      </c>
      <c r="R19" s="12"/>
      <c r="S19" s="12"/>
      <c r="T19" s="12"/>
      <c r="U19" s="12"/>
      <c r="V19" s="12"/>
      <c r="W19" s="12"/>
      <c r="X19" s="13">
        <v>115.0</v>
      </c>
      <c r="Y19" s="12"/>
      <c r="Z19" s="12"/>
      <c r="AA19" s="12"/>
      <c r="AB19" s="12"/>
      <c r="AC19" s="12"/>
      <c r="AD19" s="12"/>
      <c r="AE19" s="12"/>
      <c r="AF19" s="12"/>
      <c r="AG19" s="12"/>
      <c r="AH19" s="12"/>
      <c r="AI19" s="12"/>
      <c r="AJ19" s="12"/>
      <c r="AK19" s="12"/>
      <c r="AL19" s="12"/>
      <c r="AM19" s="12"/>
      <c r="AN19" s="12"/>
      <c r="AO19" s="12"/>
      <c r="AP19" s="12"/>
      <c r="AQ19" s="12">
        <f t="shared" si="1"/>
        <v>262</v>
      </c>
      <c r="AR19" s="12"/>
      <c r="AS19" s="12"/>
    </row>
    <row r="20">
      <c r="A20" s="8" t="s">
        <v>47</v>
      </c>
      <c r="B20" s="8">
        <v>2.5000000126E10</v>
      </c>
      <c r="C20" s="38" t="s">
        <v>36</v>
      </c>
      <c r="D20" s="38" t="s">
        <v>64</v>
      </c>
      <c r="E20" s="40">
        <v>208860.0</v>
      </c>
      <c r="F20" s="38" t="s">
        <v>45</v>
      </c>
      <c r="G20" s="38" t="s">
        <v>46</v>
      </c>
      <c r="H20" s="40">
        <v>210.0</v>
      </c>
      <c r="I20" s="40">
        <v>120.0</v>
      </c>
      <c r="J20" s="41">
        <v>7.2</v>
      </c>
      <c r="K20" s="41">
        <v>864.0</v>
      </c>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3">
        <v>120.0</v>
      </c>
      <c r="AL20" s="12"/>
      <c r="AM20" s="12"/>
      <c r="AN20" s="12"/>
      <c r="AO20" s="12"/>
      <c r="AP20" s="12"/>
      <c r="AQ20" s="12">
        <f t="shared" si="1"/>
        <v>120</v>
      </c>
      <c r="AR20" s="12"/>
      <c r="AS20" s="12"/>
    </row>
    <row r="21">
      <c r="A21" s="8" t="s">
        <v>47</v>
      </c>
      <c r="B21" s="8">
        <v>2.5000000125E10</v>
      </c>
      <c r="C21" s="38" t="s">
        <v>36</v>
      </c>
      <c r="D21" s="38" t="s">
        <v>65</v>
      </c>
      <c r="E21" s="40">
        <v>208892.0</v>
      </c>
      <c r="F21" s="38" t="s">
        <v>45</v>
      </c>
      <c r="G21" s="38" t="s">
        <v>46</v>
      </c>
      <c r="H21" s="40">
        <v>210.0</v>
      </c>
      <c r="I21" s="40">
        <v>120.0</v>
      </c>
      <c r="J21" s="41">
        <v>7.2</v>
      </c>
      <c r="K21" s="41">
        <v>864.0</v>
      </c>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3">
        <v>120.0</v>
      </c>
      <c r="AL21" s="12"/>
      <c r="AM21" s="12"/>
      <c r="AN21" s="12"/>
      <c r="AO21" s="12"/>
      <c r="AP21" s="12"/>
      <c r="AQ21" s="12">
        <f t="shared" si="1"/>
        <v>120</v>
      </c>
      <c r="AR21" s="12"/>
      <c r="AS21" s="12"/>
    </row>
    <row r="22">
      <c r="A22" s="8" t="s">
        <v>47</v>
      </c>
      <c r="B22" s="8">
        <v>2.5000000233E10</v>
      </c>
      <c r="C22" s="38" t="s">
        <v>27</v>
      </c>
      <c r="D22" s="39" t="s">
        <v>66</v>
      </c>
      <c r="E22" s="40">
        <v>222679.0</v>
      </c>
      <c r="F22" s="38" t="s">
        <v>45</v>
      </c>
      <c r="G22" s="38" t="s">
        <v>46</v>
      </c>
      <c r="H22" s="40">
        <v>8.0</v>
      </c>
      <c r="I22" s="40">
        <v>8.0</v>
      </c>
      <c r="J22" s="41">
        <v>24.0</v>
      </c>
      <c r="K22" s="41">
        <v>192.0</v>
      </c>
      <c r="L22" s="12"/>
      <c r="M22" s="12"/>
      <c r="N22" s="12"/>
      <c r="O22" s="12"/>
      <c r="P22" s="12"/>
      <c r="Q22" s="12"/>
      <c r="R22" s="12"/>
      <c r="S22" s="12"/>
      <c r="T22" s="12"/>
      <c r="U22" s="12"/>
      <c r="V22" s="12"/>
      <c r="W22" s="12"/>
      <c r="X22" s="12"/>
      <c r="Y22" s="12"/>
      <c r="Z22" s="12"/>
      <c r="AA22" s="12"/>
      <c r="AB22" s="13">
        <v>8.0</v>
      </c>
      <c r="AC22" s="12"/>
      <c r="AD22" s="12"/>
      <c r="AE22" s="12"/>
      <c r="AF22" s="12"/>
      <c r="AG22" s="12"/>
      <c r="AH22" s="12"/>
      <c r="AI22" s="12"/>
      <c r="AJ22" s="12"/>
      <c r="AK22" s="12"/>
      <c r="AL22" s="12"/>
      <c r="AM22" s="12"/>
      <c r="AN22" s="12"/>
      <c r="AO22" s="12"/>
      <c r="AP22" s="12"/>
      <c r="AQ22" s="12">
        <f t="shared" si="1"/>
        <v>8</v>
      </c>
      <c r="AR22" s="12"/>
      <c r="AS22" s="12"/>
    </row>
    <row r="23">
      <c r="A23" s="8" t="s">
        <v>47</v>
      </c>
      <c r="B23" s="8">
        <v>2.5000000234E10</v>
      </c>
      <c r="C23" s="38" t="s">
        <v>27</v>
      </c>
      <c r="D23" s="39" t="s">
        <v>67</v>
      </c>
      <c r="E23" s="40">
        <v>222682.0</v>
      </c>
      <c r="F23" s="38" t="s">
        <v>45</v>
      </c>
      <c r="G23" s="38" t="s">
        <v>46</v>
      </c>
      <c r="H23" s="40">
        <v>8.0</v>
      </c>
      <c r="I23" s="40">
        <v>8.0</v>
      </c>
      <c r="J23" s="41">
        <v>37.0</v>
      </c>
      <c r="K23" s="41">
        <v>296.0</v>
      </c>
      <c r="L23" s="12"/>
      <c r="M23" s="12"/>
      <c r="N23" s="12"/>
      <c r="O23" s="12"/>
      <c r="P23" s="12"/>
      <c r="Q23" s="12"/>
      <c r="R23" s="12"/>
      <c r="S23" s="12"/>
      <c r="T23" s="12"/>
      <c r="U23" s="12"/>
      <c r="V23" s="12"/>
      <c r="W23" s="12"/>
      <c r="X23" s="12"/>
      <c r="Y23" s="12"/>
      <c r="Z23" s="12"/>
      <c r="AA23" s="12"/>
      <c r="AB23" s="13">
        <v>8.0</v>
      </c>
      <c r="AC23" s="12"/>
      <c r="AD23" s="12"/>
      <c r="AE23" s="12"/>
      <c r="AF23" s="12"/>
      <c r="AG23" s="12"/>
      <c r="AH23" s="12"/>
      <c r="AI23" s="12"/>
      <c r="AJ23" s="12"/>
      <c r="AK23" s="12"/>
      <c r="AL23" s="12"/>
      <c r="AM23" s="12"/>
      <c r="AN23" s="12"/>
      <c r="AO23" s="12"/>
      <c r="AP23" s="12"/>
      <c r="AQ23" s="12">
        <f t="shared" si="1"/>
        <v>8</v>
      </c>
      <c r="AR23" s="12"/>
      <c r="AS23" s="12"/>
    </row>
    <row r="24">
      <c r="A24" s="8" t="s">
        <v>47</v>
      </c>
      <c r="B24" s="8">
        <v>2.5000000235E10</v>
      </c>
      <c r="C24" s="38" t="s">
        <v>27</v>
      </c>
      <c r="D24" s="39" t="s">
        <v>68</v>
      </c>
      <c r="E24" s="40">
        <v>222683.0</v>
      </c>
      <c r="F24" s="38" t="s">
        <v>45</v>
      </c>
      <c r="G24" s="38" t="s">
        <v>46</v>
      </c>
      <c r="H24" s="40">
        <v>8.0</v>
      </c>
      <c r="I24" s="40">
        <v>8.0</v>
      </c>
      <c r="J24" s="41">
        <v>491.0</v>
      </c>
      <c r="K24" s="41">
        <v>3928.0</v>
      </c>
      <c r="L24" s="12"/>
      <c r="M24" s="12"/>
      <c r="N24" s="12"/>
      <c r="O24" s="12"/>
      <c r="P24" s="12"/>
      <c r="Q24" s="12"/>
      <c r="R24" s="12"/>
      <c r="S24" s="12"/>
      <c r="T24" s="12"/>
      <c r="U24" s="12"/>
      <c r="V24" s="12"/>
      <c r="W24" s="12"/>
      <c r="X24" s="12"/>
      <c r="Y24" s="12"/>
      <c r="Z24" s="12"/>
      <c r="AA24" s="12"/>
      <c r="AB24" s="13">
        <v>8.0</v>
      </c>
      <c r="AC24" s="12"/>
      <c r="AD24" s="12"/>
      <c r="AE24" s="12"/>
      <c r="AF24" s="12"/>
      <c r="AG24" s="12"/>
      <c r="AH24" s="12"/>
      <c r="AI24" s="12"/>
      <c r="AJ24" s="12"/>
      <c r="AK24" s="12"/>
      <c r="AL24" s="12"/>
      <c r="AM24" s="12"/>
      <c r="AN24" s="12"/>
      <c r="AO24" s="12"/>
      <c r="AP24" s="12"/>
      <c r="AQ24" s="12">
        <f t="shared" si="1"/>
        <v>8</v>
      </c>
      <c r="AR24" s="12"/>
      <c r="AS24" s="12"/>
    </row>
    <row r="25">
      <c r="A25" s="53" t="s">
        <v>47</v>
      </c>
      <c r="B25" s="53">
        <v>2.5000000227E10</v>
      </c>
      <c r="C25" s="54" t="s">
        <v>28</v>
      </c>
      <c r="D25" s="54" t="s">
        <v>69</v>
      </c>
      <c r="E25" s="55">
        <v>231100.0</v>
      </c>
      <c r="F25" s="54" t="s">
        <v>45</v>
      </c>
      <c r="G25" s="54" t="s">
        <v>46</v>
      </c>
      <c r="H25" s="55">
        <v>5.0</v>
      </c>
      <c r="I25" s="55">
        <v>3.0</v>
      </c>
      <c r="J25" s="56">
        <v>98.17</v>
      </c>
      <c r="K25" s="56">
        <v>294.51</v>
      </c>
      <c r="L25" s="57"/>
      <c r="M25" s="57"/>
      <c r="N25" s="57"/>
      <c r="O25" s="57"/>
      <c r="P25" s="57"/>
      <c r="Q25" s="57"/>
      <c r="R25" s="57"/>
      <c r="S25" s="57"/>
      <c r="T25" s="57"/>
      <c r="U25" s="57"/>
      <c r="V25" s="57"/>
      <c r="W25" s="57"/>
      <c r="X25" s="57"/>
      <c r="Y25" s="57"/>
      <c r="Z25" s="57"/>
      <c r="AA25" s="57"/>
      <c r="AB25" s="57"/>
      <c r="AC25" s="58">
        <v>3.0</v>
      </c>
      <c r="AD25" s="57"/>
      <c r="AE25" s="57"/>
      <c r="AF25" s="57"/>
      <c r="AG25" s="57"/>
      <c r="AH25" s="57"/>
      <c r="AI25" s="57"/>
      <c r="AJ25" s="57"/>
      <c r="AK25" s="57"/>
      <c r="AL25" s="57"/>
      <c r="AM25" s="57"/>
      <c r="AN25" s="57"/>
      <c r="AO25" s="57"/>
      <c r="AP25" s="57"/>
      <c r="AQ25" s="57">
        <f t="shared" si="1"/>
        <v>3</v>
      </c>
      <c r="AR25" s="57"/>
      <c r="AS25" s="57"/>
    </row>
    <row r="26">
      <c r="A26" s="32"/>
      <c r="B26" s="32"/>
      <c r="C26" s="33" t="s">
        <v>30</v>
      </c>
      <c r="D26" s="34" t="s">
        <v>70</v>
      </c>
      <c r="E26" s="35">
        <v>234327.0</v>
      </c>
      <c r="F26" s="34" t="s">
        <v>45</v>
      </c>
      <c r="G26" s="34" t="s">
        <v>46</v>
      </c>
      <c r="H26" s="35">
        <v>20.0</v>
      </c>
      <c r="I26" s="35">
        <v>20.0</v>
      </c>
      <c r="J26" s="36">
        <v>5.99</v>
      </c>
      <c r="K26" s="59" t="s">
        <v>71</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12"/>
      <c r="AQ26" s="12">
        <f t="shared" si="1"/>
        <v>0</v>
      </c>
      <c r="AR26" s="37"/>
      <c r="AS26" s="37"/>
    </row>
    <row r="27">
      <c r="A27" s="60" t="s">
        <v>47</v>
      </c>
      <c r="B27" s="60">
        <v>2.5000000216E10</v>
      </c>
      <c r="C27" s="22"/>
      <c r="D27" s="22" t="s">
        <v>72</v>
      </c>
      <c r="E27" s="23">
        <v>234479.0</v>
      </c>
      <c r="F27" s="22" t="s">
        <v>45</v>
      </c>
      <c r="G27" s="22" t="s">
        <v>46</v>
      </c>
      <c r="H27" s="23">
        <v>2.0</v>
      </c>
      <c r="I27" s="23">
        <v>2.0</v>
      </c>
      <c r="J27" s="24">
        <v>39.9</v>
      </c>
      <c r="K27" s="24">
        <v>79.8</v>
      </c>
      <c r="L27" s="25"/>
      <c r="M27" s="25"/>
      <c r="N27" s="25"/>
      <c r="O27" s="25"/>
      <c r="P27" s="25"/>
      <c r="Q27" s="25"/>
      <c r="R27" s="25"/>
      <c r="S27" s="25"/>
      <c r="T27" s="25"/>
      <c r="U27" s="25"/>
      <c r="V27" s="25"/>
      <c r="W27" s="25"/>
      <c r="X27" s="25"/>
      <c r="Y27" s="25"/>
      <c r="Z27" s="25"/>
      <c r="AA27" s="25"/>
      <c r="AB27" s="25"/>
      <c r="AC27" s="61">
        <v>2.0</v>
      </c>
      <c r="AD27" s="25"/>
      <c r="AE27" s="25"/>
      <c r="AF27" s="25"/>
      <c r="AG27" s="25"/>
      <c r="AH27" s="25"/>
      <c r="AI27" s="25"/>
      <c r="AJ27" s="25"/>
      <c r="AK27" s="25"/>
      <c r="AL27" s="25"/>
      <c r="AM27" s="25"/>
      <c r="AN27" s="25"/>
      <c r="AO27" s="25"/>
      <c r="AP27" s="12"/>
      <c r="AQ27" s="12">
        <f t="shared" si="1"/>
        <v>2</v>
      </c>
      <c r="AR27" s="25"/>
      <c r="AS27" s="25"/>
    </row>
    <row r="28">
      <c r="A28" s="62" t="s">
        <v>47</v>
      </c>
      <c r="B28" s="62">
        <v>2.5000000205E10</v>
      </c>
      <c r="C28" s="63" t="s">
        <v>16</v>
      </c>
      <c r="D28" s="63" t="s">
        <v>73</v>
      </c>
      <c r="E28" s="64">
        <v>235349.0</v>
      </c>
      <c r="F28" s="63" t="s">
        <v>45</v>
      </c>
      <c r="G28" s="63" t="s">
        <v>46</v>
      </c>
      <c r="H28" s="64">
        <v>9.0</v>
      </c>
      <c r="I28" s="64">
        <v>9.0</v>
      </c>
      <c r="J28" s="65">
        <v>56.0</v>
      </c>
      <c r="K28" s="65">
        <v>504.0</v>
      </c>
      <c r="L28" s="66"/>
      <c r="M28" s="66"/>
      <c r="N28" s="66"/>
      <c r="O28" s="66"/>
      <c r="P28" s="66"/>
      <c r="Q28" s="67">
        <v>9.0</v>
      </c>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12"/>
      <c r="AQ28" s="12">
        <f t="shared" si="1"/>
        <v>9</v>
      </c>
      <c r="AR28" s="66"/>
      <c r="AS28" s="66"/>
    </row>
    <row r="29">
      <c r="A29" s="62" t="s">
        <v>47</v>
      </c>
      <c r="B29" s="62">
        <v>2.5000000206E10</v>
      </c>
      <c r="C29" s="63" t="s">
        <v>16</v>
      </c>
      <c r="D29" s="63" t="s">
        <v>74</v>
      </c>
      <c r="E29" s="64">
        <v>235349.0</v>
      </c>
      <c r="F29" s="63" t="s">
        <v>45</v>
      </c>
      <c r="G29" s="63" t="s">
        <v>46</v>
      </c>
      <c r="H29" s="64">
        <v>3.0</v>
      </c>
      <c r="I29" s="64">
        <v>3.0</v>
      </c>
      <c r="J29" s="65">
        <v>56.0</v>
      </c>
      <c r="K29" s="65">
        <v>168.0</v>
      </c>
      <c r="L29" s="66"/>
      <c r="M29" s="66"/>
      <c r="N29" s="66"/>
      <c r="O29" s="66"/>
      <c r="P29" s="66"/>
      <c r="Q29" s="67">
        <v>3.0</v>
      </c>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12"/>
      <c r="AQ29" s="12">
        <f t="shared" si="1"/>
        <v>3</v>
      </c>
      <c r="AR29" s="66"/>
      <c r="AS29" s="66"/>
    </row>
    <row r="30">
      <c r="A30" s="62" t="s">
        <v>47</v>
      </c>
      <c r="B30" s="62">
        <v>2.5000000207E10</v>
      </c>
      <c r="C30" s="63" t="s">
        <v>16</v>
      </c>
      <c r="D30" s="63" t="s">
        <v>75</v>
      </c>
      <c r="E30" s="64">
        <v>235349.0</v>
      </c>
      <c r="F30" s="63" t="s">
        <v>45</v>
      </c>
      <c r="G30" s="63" t="s">
        <v>46</v>
      </c>
      <c r="H30" s="64">
        <v>3.0</v>
      </c>
      <c r="I30" s="64">
        <v>3.0</v>
      </c>
      <c r="J30" s="65">
        <v>56.0</v>
      </c>
      <c r="K30" s="65">
        <v>168.0</v>
      </c>
      <c r="L30" s="66"/>
      <c r="M30" s="66"/>
      <c r="N30" s="66"/>
      <c r="O30" s="66"/>
      <c r="P30" s="66"/>
      <c r="Q30" s="67">
        <v>3.0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12"/>
      <c r="AQ30" s="12">
        <f t="shared" si="1"/>
        <v>3</v>
      </c>
      <c r="AR30" s="66"/>
      <c r="AS30" s="66"/>
    </row>
    <row r="31">
      <c r="A31" s="62" t="s">
        <v>47</v>
      </c>
      <c r="B31" s="62">
        <v>2.5000000208E10</v>
      </c>
      <c r="C31" s="63" t="s">
        <v>16</v>
      </c>
      <c r="D31" s="63" t="s">
        <v>76</v>
      </c>
      <c r="E31" s="64">
        <v>235349.0</v>
      </c>
      <c r="F31" s="63" t="s">
        <v>45</v>
      </c>
      <c r="G31" s="63" t="s">
        <v>46</v>
      </c>
      <c r="H31" s="64">
        <v>3.0</v>
      </c>
      <c r="I31" s="64">
        <v>3.0</v>
      </c>
      <c r="J31" s="65">
        <v>56.0</v>
      </c>
      <c r="K31" s="65">
        <v>168.0</v>
      </c>
      <c r="L31" s="66"/>
      <c r="M31" s="66"/>
      <c r="N31" s="66"/>
      <c r="O31" s="66"/>
      <c r="P31" s="66"/>
      <c r="Q31" s="67">
        <v>3.0</v>
      </c>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12"/>
      <c r="AQ31" s="12">
        <f t="shared" si="1"/>
        <v>3</v>
      </c>
      <c r="AR31" s="66"/>
      <c r="AS31" s="66"/>
    </row>
    <row r="32">
      <c r="A32" s="62" t="s">
        <v>47</v>
      </c>
      <c r="B32" s="62">
        <v>2.5000000104E10</v>
      </c>
      <c r="C32" s="63" t="s">
        <v>21</v>
      </c>
      <c r="D32" s="68" t="s">
        <v>77</v>
      </c>
      <c r="E32" s="64">
        <v>253481.0</v>
      </c>
      <c r="F32" s="63" t="s">
        <v>45</v>
      </c>
      <c r="G32" s="63" t="s">
        <v>46</v>
      </c>
      <c r="H32" s="64">
        <v>500.0</v>
      </c>
      <c r="I32" s="64">
        <v>500.0</v>
      </c>
      <c r="J32" s="65">
        <v>26.6</v>
      </c>
      <c r="K32" s="65">
        <v>13300.0</v>
      </c>
      <c r="L32" s="66"/>
      <c r="M32" s="66"/>
      <c r="N32" s="66"/>
      <c r="O32" s="66"/>
      <c r="P32" s="66"/>
      <c r="Q32" s="66"/>
      <c r="R32" s="66"/>
      <c r="S32" s="66"/>
      <c r="T32" s="66"/>
      <c r="U32" s="66"/>
      <c r="V32" s="67">
        <v>500.0</v>
      </c>
      <c r="W32" s="66"/>
      <c r="X32" s="66"/>
      <c r="Y32" s="66"/>
      <c r="Z32" s="66"/>
      <c r="AA32" s="66"/>
      <c r="AB32" s="66"/>
      <c r="AC32" s="66"/>
      <c r="AD32" s="66"/>
      <c r="AE32" s="66"/>
      <c r="AF32" s="66"/>
      <c r="AG32" s="66"/>
      <c r="AH32" s="66"/>
      <c r="AI32" s="66"/>
      <c r="AJ32" s="66"/>
      <c r="AK32" s="66"/>
      <c r="AL32" s="66"/>
      <c r="AM32" s="66"/>
      <c r="AN32" s="66"/>
      <c r="AO32" s="66"/>
      <c r="AP32" s="12"/>
      <c r="AQ32" s="12">
        <f t="shared" si="1"/>
        <v>500</v>
      </c>
      <c r="AR32" s="66"/>
      <c r="AS32" s="66"/>
    </row>
    <row r="33">
      <c r="A33" s="8" t="s">
        <v>47</v>
      </c>
      <c r="B33" s="8">
        <v>2.5000000038E10</v>
      </c>
      <c r="C33" s="38" t="s">
        <v>24</v>
      </c>
      <c r="D33" s="38" t="s">
        <v>78</v>
      </c>
      <c r="E33" s="40">
        <v>260411.0</v>
      </c>
      <c r="F33" s="38" t="s">
        <v>45</v>
      </c>
      <c r="G33" s="38" t="s">
        <v>46</v>
      </c>
      <c r="H33" s="40">
        <f t="shared" ref="H33:H34" si="2">10+10</f>
        <v>20</v>
      </c>
      <c r="I33" s="40">
        <v>10.0</v>
      </c>
      <c r="J33" s="41">
        <v>12.9</v>
      </c>
      <c r="K33" s="41">
        <v>129.0</v>
      </c>
      <c r="L33" s="12"/>
      <c r="M33" s="12"/>
      <c r="N33" s="12"/>
      <c r="O33" s="12"/>
      <c r="P33" s="12"/>
      <c r="Q33" s="12"/>
      <c r="R33" s="12"/>
      <c r="S33" s="12"/>
      <c r="T33" s="12"/>
      <c r="U33" s="12"/>
      <c r="V33" s="12"/>
      <c r="W33" s="12"/>
      <c r="X33" s="12"/>
      <c r="Y33" s="13">
        <v>10.0</v>
      </c>
      <c r="Z33" s="12"/>
      <c r="AA33" s="12"/>
      <c r="AB33" s="12"/>
      <c r="AC33" s="12"/>
      <c r="AD33" s="13">
        <v>5.0</v>
      </c>
      <c r="AE33" s="12"/>
      <c r="AF33" s="12"/>
      <c r="AG33" s="12"/>
      <c r="AH33" s="12"/>
      <c r="AI33" s="12"/>
      <c r="AJ33" s="12"/>
      <c r="AK33" s="12"/>
      <c r="AL33" s="12"/>
      <c r="AM33" s="12"/>
      <c r="AN33" s="12"/>
      <c r="AO33" s="12"/>
      <c r="AP33" s="12"/>
      <c r="AQ33" s="12">
        <f t="shared" si="1"/>
        <v>15</v>
      </c>
      <c r="AR33" s="12"/>
      <c r="AS33" s="12"/>
    </row>
    <row r="34">
      <c r="A34" s="8" t="s">
        <v>47</v>
      </c>
      <c r="B34" s="8">
        <v>2.500000004E10</v>
      </c>
      <c r="C34" s="38" t="s">
        <v>24</v>
      </c>
      <c r="D34" s="38" t="s">
        <v>79</v>
      </c>
      <c r="E34" s="40">
        <v>260412.0</v>
      </c>
      <c r="F34" s="38" t="s">
        <v>45</v>
      </c>
      <c r="G34" s="38" t="s">
        <v>46</v>
      </c>
      <c r="H34" s="40">
        <f t="shared" si="2"/>
        <v>20</v>
      </c>
      <c r="I34" s="40">
        <v>10.0</v>
      </c>
      <c r="J34" s="41">
        <v>12.9</v>
      </c>
      <c r="K34" s="41">
        <v>129.0</v>
      </c>
      <c r="L34" s="12"/>
      <c r="M34" s="12"/>
      <c r="N34" s="12"/>
      <c r="O34" s="12"/>
      <c r="P34" s="12"/>
      <c r="Q34" s="12"/>
      <c r="R34" s="12"/>
      <c r="S34" s="12"/>
      <c r="T34" s="12"/>
      <c r="U34" s="12"/>
      <c r="V34" s="12"/>
      <c r="W34" s="12"/>
      <c r="X34" s="12"/>
      <c r="Y34" s="13">
        <v>10.0</v>
      </c>
      <c r="Z34" s="12"/>
      <c r="AA34" s="12"/>
      <c r="AB34" s="12"/>
      <c r="AC34" s="12"/>
      <c r="AD34" s="13">
        <v>5.0</v>
      </c>
      <c r="AE34" s="12"/>
      <c r="AF34" s="12"/>
      <c r="AG34" s="12"/>
      <c r="AH34" s="12"/>
      <c r="AI34" s="12"/>
      <c r="AJ34" s="12"/>
      <c r="AK34" s="12"/>
      <c r="AL34" s="12"/>
      <c r="AM34" s="12"/>
      <c r="AN34" s="12"/>
      <c r="AO34" s="12"/>
      <c r="AP34" s="12"/>
      <c r="AQ34" s="12">
        <f t="shared" si="1"/>
        <v>15</v>
      </c>
      <c r="AR34" s="12"/>
      <c r="AS34" s="12"/>
    </row>
    <row r="35">
      <c r="A35" s="69" t="s">
        <v>80</v>
      </c>
      <c r="B35" s="69">
        <v>2.5000000033E10</v>
      </c>
      <c r="C35" s="70" t="s">
        <v>81</v>
      </c>
      <c r="D35" s="71" t="s">
        <v>82</v>
      </c>
      <c r="E35" s="72">
        <v>266877.0</v>
      </c>
      <c r="F35" s="73" t="s">
        <v>45</v>
      </c>
      <c r="G35" s="73" t="s">
        <v>46</v>
      </c>
      <c r="H35" s="72">
        <v>4.0</v>
      </c>
      <c r="I35" s="72">
        <v>4.0</v>
      </c>
      <c r="J35" s="74">
        <v>14.99</v>
      </c>
      <c r="K35" s="74">
        <v>59.96</v>
      </c>
      <c r="L35" s="75"/>
      <c r="M35" s="75"/>
      <c r="N35" s="75"/>
      <c r="O35" s="75"/>
      <c r="P35" s="75"/>
      <c r="Q35" s="76">
        <v>4.0</v>
      </c>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12"/>
      <c r="AQ35" s="12">
        <f t="shared" si="1"/>
        <v>4</v>
      </c>
      <c r="AR35" s="75"/>
      <c r="AS35" s="75"/>
    </row>
    <row r="36">
      <c r="A36" s="8" t="s">
        <v>47</v>
      </c>
      <c r="B36" s="8">
        <v>2.5000000009E10</v>
      </c>
      <c r="C36" s="38" t="s">
        <v>20</v>
      </c>
      <c r="D36" s="38" t="s">
        <v>83</v>
      </c>
      <c r="E36" s="40">
        <v>269837.0</v>
      </c>
      <c r="F36" s="38" t="s">
        <v>45</v>
      </c>
      <c r="G36" s="38" t="s">
        <v>46</v>
      </c>
      <c r="H36" s="46">
        <v>1400.0</v>
      </c>
      <c r="I36" s="46">
        <v>100.0</v>
      </c>
      <c r="J36" s="41">
        <v>3.9</v>
      </c>
      <c r="K36" s="41">
        <v>390.0</v>
      </c>
      <c r="L36" s="12"/>
      <c r="M36" s="12"/>
      <c r="N36" s="12"/>
      <c r="O36" s="12"/>
      <c r="P36" s="12"/>
      <c r="Q36" s="12"/>
      <c r="R36" s="12"/>
      <c r="S36" s="12"/>
      <c r="T36" s="12"/>
      <c r="U36" s="13">
        <v>100.0</v>
      </c>
      <c r="V36" s="12"/>
      <c r="W36" s="13">
        <v>25.0</v>
      </c>
      <c r="X36" s="12"/>
      <c r="Y36" s="12"/>
      <c r="Z36" s="12"/>
      <c r="AA36" s="12"/>
      <c r="AB36" s="12"/>
      <c r="AC36" s="12"/>
      <c r="AD36" s="12"/>
      <c r="AE36" s="12"/>
      <c r="AF36" s="12"/>
      <c r="AG36" s="12"/>
      <c r="AH36" s="12"/>
      <c r="AI36" s="12"/>
      <c r="AJ36" s="12"/>
      <c r="AK36" s="12"/>
      <c r="AL36" s="12"/>
      <c r="AM36" s="12"/>
      <c r="AN36" s="12"/>
      <c r="AO36" s="12"/>
      <c r="AP36" s="12"/>
      <c r="AQ36" s="12">
        <f t="shared" si="1"/>
        <v>125</v>
      </c>
      <c r="AR36" s="12"/>
      <c r="AS36" s="12"/>
    </row>
    <row r="37">
      <c r="A37" s="8" t="s">
        <v>47</v>
      </c>
      <c r="B37" s="8">
        <v>2.5000000009E10</v>
      </c>
      <c r="C37" s="9" t="s">
        <v>22</v>
      </c>
      <c r="D37" s="9" t="s">
        <v>84</v>
      </c>
      <c r="E37" s="10">
        <v>269837.0</v>
      </c>
      <c r="F37" s="9" t="s">
        <v>45</v>
      </c>
      <c r="G37" s="9" t="s">
        <v>46</v>
      </c>
      <c r="H37" s="51">
        <v>25.0</v>
      </c>
      <c r="I37" s="51">
        <v>25.0</v>
      </c>
      <c r="J37" s="11">
        <v>3.0</v>
      </c>
      <c r="K37" s="11">
        <v>150.0</v>
      </c>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f t="shared" si="1"/>
        <v>0</v>
      </c>
      <c r="AR37" s="12"/>
      <c r="AS37" s="12"/>
    </row>
    <row r="38">
      <c r="A38" s="8" t="s">
        <v>47</v>
      </c>
      <c r="B38" s="8">
        <v>2.5000000006E10</v>
      </c>
      <c r="C38" s="38" t="s">
        <v>20</v>
      </c>
      <c r="D38" s="39" t="s">
        <v>85</v>
      </c>
      <c r="E38" s="40">
        <v>269838.0</v>
      </c>
      <c r="F38" s="38" t="s">
        <v>45</v>
      </c>
      <c r="G38" s="38" t="s">
        <v>46</v>
      </c>
      <c r="H38" s="77">
        <v>1600.0</v>
      </c>
      <c r="I38" s="77">
        <v>150.0</v>
      </c>
      <c r="J38" s="41">
        <v>3.9</v>
      </c>
      <c r="K38" s="41">
        <v>585.0</v>
      </c>
      <c r="L38" s="12"/>
      <c r="M38" s="12"/>
      <c r="N38" s="12"/>
      <c r="O38" s="12"/>
      <c r="P38" s="12"/>
      <c r="Q38" s="12"/>
      <c r="R38" s="12"/>
      <c r="S38" s="12"/>
      <c r="T38" s="12"/>
      <c r="U38" s="13">
        <v>150.0</v>
      </c>
      <c r="V38" s="12"/>
      <c r="W38" s="13">
        <v>200.0</v>
      </c>
      <c r="X38" s="12"/>
      <c r="Y38" s="12"/>
      <c r="Z38" s="12"/>
      <c r="AA38" s="12"/>
      <c r="AB38" s="12"/>
      <c r="AC38" s="12"/>
      <c r="AD38" s="12"/>
      <c r="AE38" s="12"/>
      <c r="AF38" s="12"/>
      <c r="AG38" s="12"/>
      <c r="AH38" s="12"/>
      <c r="AI38" s="12"/>
      <c r="AJ38" s="12"/>
      <c r="AK38" s="12"/>
      <c r="AL38" s="12"/>
      <c r="AM38" s="12"/>
      <c r="AN38" s="12"/>
      <c r="AO38" s="12"/>
      <c r="AP38" s="12"/>
      <c r="AQ38" s="12">
        <f t="shared" si="1"/>
        <v>350</v>
      </c>
      <c r="AR38" s="12"/>
      <c r="AS38" s="12"/>
    </row>
    <row r="39">
      <c r="A39" s="8" t="s">
        <v>47</v>
      </c>
      <c r="B39" s="8">
        <v>2.5000000006E10</v>
      </c>
      <c r="C39" s="9" t="s">
        <v>22</v>
      </c>
      <c r="D39" s="9" t="s">
        <v>86</v>
      </c>
      <c r="E39" s="10">
        <v>269838.0</v>
      </c>
      <c r="F39" s="9" t="s">
        <v>45</v>
      </c>
      <c r="G39" s="9" t="s">
        <v>46</v>
      </c>
      <c r="H39" s="51">
        <v>200.0</v>
      </c>
      <c r="I39" s="10">
        <v>200.0</v>
      </c>
      <c r="J39" s="11">
        <v>3.0</v>
      </c>
      <c r="K39" s="11">
        <v>600.0</v>
      </c>
      <c r="L39" s="12"/>
      <c r="M39" s="12"/>
      <c r="N39" s="12"/>
      <c r="O39" s="12"/>
      <c r="P39" s="12"/>
      <c r="Q39" s="12"/>
      <c r="R39" s="12"/>
      <c r="S39" s="12"/>
      <c r="T39" s="12"/>
      <c r="U39" s="12"/>
      <c r="V39" s="12"/>
      <c r="W39" s="13">
        <v>200.0</v>
      </c>
      <c r="X39" s="12"/>
      <c r="Y39" s="12"/>
      <c r="Z39" s="12"/>
      <c r="AA39" s="12"/>
      <c r="AB39" s="12"/>
      <c r="AC39" s="12"/>
      <c r="AD39" s="12"/>
      <c r="AE39" s="12"/>
      <c r="AF39" s="12"/>
      <c r="AG39" s="12"/>
      <c r="AH39" s="12"/>
      <c r="AI39" s="12"/>
      <c r="AJ39" s="12"/>
      <c r="AK39" s="12"/>
      <c r="AL39" s="12"/>
      <c r="AM39" s="12"/>
      <c r="AN39" s="12"/>
      <c r="AO39" s="12"/>
      <c r="AP39" s="12"/>
      <c r="AQ39" s="12">
        <f t="shared" si="1"/>
        <v>200</v>
      </c>
      <c r="AR39" s="12"/>
      <c r="AS39" s="12"/>
    </row>
    <row r="40">
      <c r="A40" s="8" t="s">
        <v>47</v>
      </c>
      <c r="B40" s="8">
        <v>2.5000000004E10</v>
      </c>
      <c r="C40" s="38" t="s">
        <v>20</v>
      </c>
      <c r="D40" s="38" t="s">
        <v>87</v>
      </c>
      <c r="E40" s="40">
        <v>269839.0</v>
      </c>
      <c r="F40" s="38" t="s">
        <v>45</v>
      </c>
      <c r="G40" s="38" t="s">
        <v>46</v>
      </c>
      <c r="H40" s="46">
        <f>1600+200</f>
        <v>1800</v>
      </c>
      <c r="I40" s="46">
        <v>100.0</v>
      </c>
      <c r="J40" s="41">
        <v>3.9</v>
      </c>
      <c r="K40" s="41">
        <v>390.0</v>
      </c>
      <c r="L40" s="12"/>
      <c r="M40" s="12"/>
      <c r="N40" s="12"/>
      <c r="O40" s="12"/>
      <c r="P40" s="12"/>
      <c r="Q40" s="12"/>
      <c r="R40" s="12"/>
      <c r="S40" s="12"/>
      <c r="T40" s="12"/>
      <c r="U40" s="13">
        <v>100.0</v>
      </c>
      <c r="V40" s="12"/>
      <c r="W40" s="13">
        <v>200.0</v>
      </c>
      <c r="X40" s="12"/>
      <c r="Y40" s="12"/>
      <c r="Z40" s="12"/>
      <c r="AA40" s="12"/>
      <c r="AB40" s="12"/>
      <c r="AC40" s="12"/>
      <c r="AD40" s="12"/>
      <c r="AE40" s="12"/>
      <c r="AF40" s="12"/>
      <c r="AG40" s="12"/>
      <c r="AH40" s="12"/>
      <c r="AI40" s="12"/>
      <c r="AJ40" s="12"/>
      <c r="AK40" s="12"/>
      <c r="AL40" s="12"/>
      <c r="AM40" s="12"/>
      <c r="AN40" s="12"/>
      <c r="AO40" s="12"/>
      <c r="AP40" s="12"/>
      <c r="AQ40" s="12">
        <f t="shared" si="1"/>
        <v>300</v>
      </c>
      <c r="AR40" s="12"/>
      <c r="AS40" s="12"/>
    </row>
    <row r="41">
      <c r="A41" s="70" t="s">
        <v>47</v>
      </c>
      <c r="B41" s="70">
        <v>2.5000000061E10</v>
      </c>
      <c r="C41" s="38" t="s">
        <v>13</v>
      </c>
      <c r="D41" s="38" t="s">
        <v>88</v>
      </c>
      <c r="E41" s="40">
        <v>269892.0</v>
      </c>
      <c r="F41" s="38" t="s">
        <v>45</v>
      </c>
      <c r="G41" s="38" t="s">
        <v>46</v>
      </c>
      <c r="H41" s="52">
        <v>1.0</v>
      </c>
      <c r="I41" s="40">
        <v>1.0</v>
      </c>
      <c r="J41" s="41">
        <v>69.99</v>
      </c>
      <c r="K41" s="41">
        <v>69.99</v>
      </c>
      <c r="L41" s="12"/>
      <c r="M41" s="12"/>
      <c r="N41" s="13">
        <v>1.0</v>
      </c>
      <c r="O41" s="12"/>
      <c r="P41" s="13">
        <v>30.0</v>
      </c>
      <c r="Q41" s="13">
        <v>67.0</v>
      </c>
      <c r="R41" s="12"/>
      <c r="S41" s="13">
        <v>25.0</v>
      </c>
      <c r="T41" s="12"/>
      <c r="U41" s="13">
        <v>30.0</v>
      </c>
      <c r="V41" s="13">
        <v>55.0</v>
      </c>
      <c r="W41" s="13">
        <v>80.0</v>
      </c>
      <c r="X41" s="13">
        <v>25.0</v>
      </c>
      <c r="Y41" s="13">
        <v>40.0</v>
      </c>
      <c r="Z41" s="12"/>
      <c r="AA41" s="12"/>
      <c r="AB41" s="13">
        <v>10.0</v>
      </c>
      <c r="AC41" s="12"/>
      <c r="AD41" s="13">
        <v>5.0</v>
      </c>
      <c r="AE41" s="12"/>
      <c r="AF41" s="76">
        <v>10.0</v>
      </c>
      <c r="AG41" s="13">
        <v>5.0</v>
      </c>
      <c r="AH41" s="12"/>
      <c r="AI41" s="12"/>
      <c r="AJ41" s="12"/>
      <c r="AK41" s="13">
        <v>400.0</v>
      </c>
      <c r="AL41" s="12"/>
      <c r="AM41" s="12"/>
      <c r="AN41" s="13">
        <v>6.0</v>
      </c>
      <c r="AO41" s="12"/>
      <c r="AP41" s="12"/>
      <c r="AQ41" s="12">
        <f t="shared" si="1"/>
        <v>789</v>
      </c>
      <c r="AR41" s="12"/>
      <c r="AS41" s="12"/>
    </row>
    <row r="42">
      <c r="A42" s="78"/>
      <c r="B42" s="78" t="s">
        <v>89</v>
      </c>
      <c r="C42" s="79" t="s">
        <v>30</v>
      </c>
      <c r="D42" s="79" t="s">
        <v>90</v>
      </c>
      <c r="E42" s="80">
        <v>269892.0</v>
      </c>
      <c r="F42" s="79" t="s">
        <v>45</v>
      </c>
      <c r="G42" s="79" t="s">
        <v>46</v>
      </c>
      <c r="H42" s="80">
        <v>20000.0</v>
      </c>
      <c r="I42" s="80">
        <v>4700.0</v>
      </c>
      <c r="J42" s="81">
        <v>0.49</v>
      </c>
      <c r="K42" s="81">
        <v>2303.0</v>
      </c>
      <c r="L42" s="82"/>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12">
        <f t="shared" si="1"/>
        <v>0</v>
      </c>
      <c r="AR42" s="83"/>
      <c r="AS42" s="83"/>
    </row>
    <row r="43">
      <c r="A43" s="8" t="s">
        <v>47</v>
      </c>
      <c r="B43" s="8">
        <v>2.5000000062E10</v>
      </c>
      <c r="C43" s="38" t="s">
        <v>13</v>
      </c>
      <c r="D43" s="38" t="s">
        <v>91</v>
      </c>
      <c r="E43" s="40">
        <v>269893.0</v>
      </c>
      <c r="F43" s="38" t="s">
        <v>45</v>
      </c>
      <c r="G43" s="38" t="s">
        <v>46</v>
      </c>
      <c r="H43" s="8">
        <v>1.0</v>
      </c>
      <c r="I43" s="40">
        <v>1.0</v>
      </c>
      <c r="J43" s="41">
        <v>69.99</v>
      </c>
      <c r="K43" s="41">
        <v>69.99</v>
      </c>
      <c r="L43" s="12"/>
      <c r="M43" s="12"/>
      <c r="N43" s="13">
        <v>1.0</v>
      </c>
      <c r="O43" s="13">
        <v>600.0</v>
      </c>
      <c r="P43" s="13">
        <v>30.0</v>
      </c>
      <c r="Q43" s="13">
        <v>88.0</v>
      </c>
      <c r="R43" s="12"/>
      <c r="S43" s="13">
        <v>25.0</v>
      </c>
      <c r="T43" s="12"/>
      <c r="U43" s="13">
        <v>50.0</v>
      </c>
      <c r="V43" s="13">
        <v>49.0</v>
      </c>
      <c r="W43" s="13">
        <v>120.0</v>
      </c>
      <c r="X43" s="13">
        <v>45.0</v>
      </c>
      <c r="Y43" s="13">
        <v>205.0</v>
      </c>
      <c r="Z43" s="13">
        <v>2.0</v>
      </c>
      <c r="AA43" s="12"/>
      <c r="AB43" s="12"/>
      <c r="AC43" s="12"/>
      <c r="AD43" s="13">
        <v>10.0</v>
      </c>
      <c r="AE43" s="12"/>
      <c r="AF43" s="12"/>
      <c r="AG43" s="12"/>
      <c r="AH43" s="12"/>
      <c r="AI43" s="12"/>
      <c r="AJ43" s="12"/>
      <c r="AK43" s="13">
        <v>1000.0</v>
      </c>
      <c r="AL43" s="12"/>
      <c r="AM43" s="12"/>
      <c r="AN43" s="13">
        <v>4.0</v>
      </c>
      <c r="AO43" s="12"/>
      <c r="AP43" s="12"/>
      <c r="AQ43" s="12">
        <f t="shared" si="1"/>
        <v>2229</v>
      </c>
      <c r="AR43" s="12"/>
      <c r="AS43" s="12"/>
    </row>
    <row r="44">
      <c r="A44" s="8" t="s">
        <v>47</v>
      </c>
      <c r="B44" s="8">
        <v>2.5000000063E10</v>
      </c>
      <c r="C44" s="38" t="s">
        <v>15</v>
      </c>
      <c r="D44" s="38" t="s">
        <v>92</v>
      </c>
      <c r="E44" s="40">
        <v>269894.0</v>
      </c>
      <c r="F44" s="38" t="s">
        <v>45</v>
      </c>
      <c r="G44" s="38" t="s">
        <v>46</v>
      </c>
      <c r="H44" s="52">
        <v>30.0</v>
      </c>
      <c r="I44" s="40">
        <v>30.0</v>
      </c>
      <c r="J44" s="41">
        <v>80.0</v>
      </c>
      <c r="K44" s="41">
        <v>2400.0</v>
      </c>
      <c r="L44" s="12"/>
      <c r="M44" s="12"/>
      <c r="N44" s="12"/>
      <c r="O44" s="12"/>
      <c r="P44" s="13">
        <v>30.0</v>
      </c>
      <c r="Q44" s="13">
        <v>49.0</v>
      </c>
      <c r="R44" s="12"/>
      <c r="S44" s="12"/>
      <c r="T44" s="12"/>
      <c r="U44" s="13">
        <v>50.0</v>
      </c>
      <c r="V44" s="12"/>
      <c r="W44" s="13">
        <v>120.0</v>
      </c>
      <c r="X44" s="13">
        <v>35.0</v>
      </c>
      <c r="Y44" s="13">
        <v>80.0</v>
      </c>
      <c r="Z44" s="12"/>
      <c r="AA44" s="12"/>
      <c r="AB44" s="12"/>
      <c r="AC44" s="12"/>
      <c r="AD44" s="13">
        <v>5.0</v>
      </c>
      <c r="AE44" s="12"/>
      <c r="AF44" s="12"/>
      <c r="AG44" s="12"/>
      <c r="AH44" s="12"/>
      <c r="AI44" s="12"/>
      <c r="AJ44" s="12"/>
      <c r="AK44" s="13">
        <v>80.0</v>
      </c>
      <c r="AL44" s="12"/>
      <c r="AM44" s="12"/>
      <c r="AN44" s="12"/>
      <c r="AO44" s="12"/>
      <c r="AP44" s="12"/>
      <c r="AQ44" s="12">
        <f t="shared" si="1"/>
        <v>449</v>
      </c>
      <c r="AR44" s="12"/>
      <c r="AS44" s="12"/>
    </row>
    <row r="45">
      <c r="A45" s="8"/>
      <c r="B45" s="8"/>
      <c r="C45" s="38" t="s">
        <v>20</v>
      </c>
      <c r="D45" s="38" t="s">
        <v>93</v>
      </c>
      <c r="E45" s="40">
        <v>269947.0</v>
      </c>
      <c r="F45" s="38" t="s">
        <v>45</v>
      </c>
      <c r="G45" s="38" t="s">
        <v>46</v>
      </c>
      <c r="H45" s="40">
        <v>900.0</v>
      </c>
      <c r="I45" s="40">
        <v>50.0</v>
      </c>
      <c r="J45" s="41">
        <v>3.9</v>
      </c>
      <c r="K45" s="41">
        <v>195.0</v>
      </c>
      <c r="L45" s="12"/>
      <c r="M45" s="12"/>
      <c r="N45" s="12"/>
      <c r="O45" s="12"/>
      <c r="P45" s="12"/>
      <c r="Q45" s="12"/>
      <c r="R45" s="12"/>
      <c r="S45" s="12"/>
      <c r="T45" s="12"/>
      <c r="U45" s="13">
        <v>50.0</v>
      </c>
      <c r="V45" s="12"/>
      <c r="W45" s="12"/>
      <c r="X45" s="12"/>
      <c r="Y45" s="12"/>
      <c r="Z45" s="12"/>
      <c r="AA45" s="12"/>
      <c r="AB45" s="12"/>
      <c r="AC45" s="12"/>
      <c r="AD45" s="12"/>
      <c r="AE45" s="12"/>
      <c r="AF45" s="12"/>
      <c r="AG45" s="12"/>
      <c r="AH45" s="12"/>
      <c r="AI45" s="12"/>
      <c r="AJ45" s="12"/>
      <c r="AK45" s="12"/>
      <c r="AL45" s="12"/>
      <c r="AM45" s="12"/>
      <c r="AN45" s="12"/>
      <c r="AO45" s="12"/>
      <c r="AP45" s="12"/>
      <c r="AQ45" s="12">
        <f t="shared" si="1"/>
        <v>50</v>
      </c>
      <c r="AR45" s="12"/>
      <c r="AS45" s="12"/>
    </row>
    <row r="46" ht="37.5" customHeight="1">
      <c r="A46" s="70" t="s">
        <v>47</v>
      </c>
      <c r="B46" s="70">
        <v>2.5000000193E10</v>
      </c>
      <c r="C46" s="38" t="s">
        <v>31</v>
      </c>
      <c r="D46" s="38" t="s">
        <v>94</v>
      </c>
      <c r="E46" s="40">
        <v>270225.0</v>
      </c>
      <c r="F46" s="38" t="s">
        <v>45</v>
      </c>
      <c r="G46" s="38" t="s">
        <v>46</v>
      </c>
      <c r="H46" s="52">
        <v>20.0</v>
      </c>
      <c r="I46" s="40">
        <v>200.0</v>
      </c>
      <c r="J46" s="41">
        <v>0.7</v>
      </c>
      <c r="K46" s="41">
        <v>140.0</v>
      </c>
      <c r="L46" s="12"/>
      <c r="M46" s="12"/>
      <c r="N46" s="12"/>
      <c r="O46" s="12"/>
      <c r="P46" s="12"/>
      <c r="Q46" s="12"/>
      <c r="R46" s="12"/>
      <c r="S46" s="12"/>
      <c r="T46" s="12"/>
      <c r="U46" s="12"/>
      <c r="V46" s="12"/>
      <c r="W46" s="12"/>
      <c r="X46" s="12"/>
      <c r="Y46" s="12"/>
      <c r="Z46" s="12"/>
      <c r="AA46" s="12"/>
      <c r="AB46" s="12"/>
      <c r="AC46" s="12"/>
      <c r="AD46" s="12"/>
      <c r="AE46" s="12"/>
      <c r="AF46" s="76">
        <v>20.0</v>
      </c>
      <c r="AG46" s="12"/>
      <c r="AH46" s="12"/>
      <c r="AI46" s="12"/>
      <c r="AJ46" s="12"/>
      <c r="AK46" s="12"/>
      <c r="AL46" s="12"/>
      <c r="AM46" s="12"/>
      <c r="AN46" s="12"/>
      <c r="AO46" s="12"/>
      <c r="AP46" s="12"/>
      <c r="AQ46" s="12">
        <f t="shared" si="1"/>
        <v>20</v>
      </c>
      <c r="AR46" s="12"/>
      <c r="AS46" s="12"/>
    </row>
    <row r="47">
      <c r="A47" s="84"/>
      <c r="B47" s="84"/>
      <c r="C47" s="9" t="s">
        <v>95</v>
      </c>
      <c r="D47" s="9" t="s">
        <v>96</v>
      </c>
      <c r="E47" s="10">
        <v>276341.0</v>
      </c>
      <c r="F47" s="9" t="s">
        <v>45</v>
      </c>
      <c r="G47" s="9" t="s">
        <v>46</v>
      </c>
      <c r="H47" s="10">
        <v>200.0</v>
      </c>
      <c r="I47" s="10">
        <v>200.0</v>
      </c>
      <c r="J47" s="11">
        <v>1.68</v>
      </c>
      <c r="K47" s="11">
        <v>336.0</v>
      </c>
      <c r="L47" s="85"/>
      <c r="M47" s="85"/>
      <c r="N47" s="85"/>
      <c r="O47" s="85"/>
      <c r="P47" s="85"/>
      <c r="Q47" s="85"/>
      <c r="R47" s="85"/>
      <c r="S47" s="85"/>
      <c r="T47" s="85"/>
      <c r="U47" s="85"/>
      <c r="V47" s="85"/>
      <c r="W47" s="85"/>
      <c r="X47" s="85"/>
      <c r="Y47" s="85"/>
      <c r="Z47" s="85"/>
      <c r="AA47" s="85"/>
      <c r="AB47" s="85"/>
      <c r="AC47" s="85"/>
      <c r="AD47" s="85"/>
      <c r="AE47" s="85"/>
      <c r="AF47" s="85"/>
      <c r="AG47" s="85"/>
      <c r="AH47" s="86">
        <v>200.0</v>
      </c>
      <c r="AI47" s="85"/>
      <c r="AJ47" s="85"/>
      <c r="AK47" s="85"/>
      <c r="AL47" s="85"/>
      <c r="AM47" s="85"/>
      <c r="AN47" s="85"/>
      <c r="AO47" s="85"/>
      <c r="AP47" s="85"/>
      <c r="AQ47" s="85">
        <f t="shared" si="1"/>
        <v>200</v>
      </c>
      <c r="AR47" s="85"/>
      <c r="AS47" s="85"/>
    </row>
    <row r="48">
      <c r="A48" s="87" t="s">
        <v>47</v>
      </c>
      <c r="B48" s="87">
        <v>2.5000000051E10</v>
      </c>
      <c r="C48" s="54" t="s">
        <v>13</v>
      </c>
      <c r="D48" s="88" t="s">
        <v>97</v>
      </c>
      <c r="E48" s="55">
        <v>279581.0</v>
      </c>
      <c r="F48" s="54" t="s">
        <v>45</v>
      </c>
      <c r="G48" s="54" t="s">
        <v>46</v>
      </c>
      <c r="H48" s="55"/>
      <c r="I48" s="55"/>
      <c r="J48" s="56">
        <v>0.17</v>
      </c>
      <c r="K48" s="56">
        <v>2728.5</v>
      </c>
      <c r="L48" s="57"/>
      <c r="M48" s="57"/>
      <c r="N48" s="58">
        <v>450.0</v>
      </c>
      <c r="O48" s="57"/>
      <c r="P48" s="57"/>
      <c r="Q48" s="58">
        <v>100.0</v>
      </c>
      <c r="R48" s="57"/>
      <c r="S48" s="57"/>
      <c r="T48" s="57"/>
      <c r="U48" s="57"/>
      <c r="V48" s="58">
        <v>3500.0</v>
      </c>
      <c r="W48" s="57"/>
      <c r="X48" s="57"/>
      <c r="Y48" s="57"/>
      <c r="Z48" s="57"/>
      <c r="AA48" s="57"/>
      <c r="AB48" s="57"/>
      <c r="AC48" s="57"/>
      <c r="AD48" s="57"/>
      <c r="AE48" s="58">
        <v>10000.0</v>
      </c>
      <c r="AF48" s="57"/>
      <c r="AG48" s="57"/>
      <c r="AH48" s="57"/>
      <c r="AI48" s="57"/>
      <c r="AJ48" s="57"/>
      <c r="AK48" s="57"/>
      <c r="AL48" s="57"/>
      <c r="AM48" s="57"/>
      <c r="AN48" s="57"/>
      <c r="AO48" s="57"/>
      <c r="AP48" s="58">
        <v>2000.0</v>
      </c>
      <c r="AQ48" s="57">
        <f t="shared" si="1"/>
        <v>16050</v>
      </c>
      <c r="AR48" s="57"/>
      <c r="AS48" s="57"/>
    </row>
    <row r="49">
      <c r="A49" s="89" t="s">
        <v>47</v>
      </c>
      <c r="B49" s="89">
        <v>2.500000001E10</v>
      </c>
      <c r="C49" s="90"/>
      <c r="D49" s="90" t="s">
        <v>98</v>
      </c>
      <c r="E49" s="91">
        <v>287367.0</v>
      </c>
      <c r="F49" s="90" t="s">
        <v>45</v>
      </c>
      <c r="G49" s="90" t="s">
        <v>46</v>
      </c>
      <c r="H49" s="91">
        <v>9.0</v>
      </c>
      <c r="I49" s="91">
        <v>9.0</v>
      </c>
      <c r="J49" s="92">
        <v>42.69</v>
      </c>
      <c r="K49" s="92">
        <v>384.21</v>
      </c>
      <c r="L49" s="93"/>
      <c r="M49" s="93"/>
      <c r="N49" s="93"/>
      <c r="O49" s="93"/>
      <c r="P49" s="93"/>
      <c r="Q49" s="42">
        <v>9.0</v>
      </c>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12"/>
      <c r="AQ49" s="12">
        <f t="shared" si="1"/>
        <v>9</v>
      </c>
      <c r="AR49" s="93"/>
      <c r="AS49" s="93"/>
    </row>
    <row r="50">
      <c r="A50" s="62" t="s">
        <v>47</v>
      </c>
      <c r="B50" s="62">
        <v>2.5000000078E10</v>
      </c>
      <c r="C50" s="63" t="s">
        <v>24</v>
      </c>
      <c r="D50" s="68" t="s">
        <v>99</v>
      </c>
      <c r="E50" s="64">
        <v>290545.0</v>
      </c>
      <c r="F50" s="63" t="s">
        <v>45</v>
      </c>
      <c r="G50" s="63" t="s">
        <v>46</v>
      </c>
      <c r="H50" s="64">
        <v>4.0</v>
      </c>
      <c r="I50" s="64">
        <v>4.0</v>
      </c>
      <c r="J50" s="65">
        <v>13.4</v>
      </c>
      <c r="K50" s="65">
        <v>53.6</v>
      </c>
      <c r="L50" s="66"/>
      <c r="M50" s="66"/>
      <c r="N50" s="66"/>
      <c r="O50" s="66"/>
      <c r="P50" s="66"/>
      <c r="Q50" s="66"/>
      <c r="R50" s="66"/>
      <c r="S50" s="66"/>
      <c r="T50" s="66"/>
      <c r="U50" s="66"/>
      <c r="V50" s="66"/>
      <c r="W50" s="66"/>
      <c r="X50" s="66"/>
      <c r="Y50" s="67">
        <v>4.0</v>
      </c>
      <c r="Z50" s="66"/>
      <c r="AA50" s="66"/>
      <c r="AB50" s="66"/>
      <c r="AC50" s="66"/>
      <c r="AD50" s="67">
        <v>5.0</v>
      </c>
      <c r="AE50" s="66"/>
      <c r="AF50" s="66"/>
      <c r="AG50" s="66"/>
      <c r="AH50" s="66"/>
      <c r="AI50" s="66"/>
      <c r="AJ50" s="66"/>
      <c r="AK50" s="66"/>
      <c r="AL50" s="66"/>
      <c r="AM50" s="66"/>
      <c r="AN50" s="66"/>
      <c r="AO50" s="66"/>
      <c r="AP50" s="12"/>
      <c r="AQ50" s="12">
        <f t="shared" si="1"/>
        <v>9</v>
      </c>
      <c r="AR50" s="66"/>
      <c r="AS50" s="66"/>
    </row>
    <row r="51">
      <c r="A51" s="94" t="s">
        <v>47</v>
      </c>
      <c r="B51" s="94">
        <v>2.5000000008E10</v>
      </c>
      <c r="C51" s="90"/>
      <c r="D51" s="90" t="s">
        <v>100</v>
      </c>
      <c r="E51" s="91">
        <v>296867.0</v>
      </c>
      <c r="F51" s="90" t="s">
        <v>45</v>
      </c>
      <c r="G51" s="90" t="s">
        <v>46</v>
      </c>
      <c r="H51" s="91">
        <v>130.0</v>
      </c>
      <c r="I51" s="91">
        <v>130.0</v>
      </c>
      <c r="J51" s="92">
        <v>0.95</v>
      </c>
      <c r="K51" s="92">
        <v>123.5</v>
      </c>
      <c r="L51" s="93"/>
      <c r="M51" s="93"/>
      <c r="N51" s="93"/>
      <c r="O51" s="93"/>
      <c r="P51" s="93"/>
      <c r="Q51" s="42">
        <v>130.0</v>
      </c>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12"/>
      <c r="AQ51" s="12">
        <f t="shared" si="1"/>
        <v>130</v>
      </c>
      <c r="AR51" s="93"/>
      <c r="AS51" s="93"/>
    </row>
    <row r="52">
      <c r="A52" s="87" t="s">
        <v>47</v>
      </c>
      <c r="B52" s="87">
        <v>2.5000000056E10</v>
      </c>
      <c r="C52" s="54" t="s">
        <v>16</v>
      </c>
      <c r="D52" s="54" t="s">
        <v>101</v>
      </c>
      <c r="E52" s="55">
        <v>301258.0</v>
      </c>
      <c r="F52" s="54" t="s">
        <v>45</v>
      </c>
      <c r="G52" s="54" t="s">
        <v>46</v>
      </c>
      <c r="H52" s="55"/>
      <c r="I52" s="55"/>
      <c r="J52" s="56">
        <v>55.13</v>
      </c>
      <c r="K52" s="56">
        <v>275.65</v>
      </c>
      <c r="L52" s="57"/>
      <c r="M52" s="57"/>
      <c r="N52" s="57"/>
      <c r="O52" s="57"/>
      <c r="P52" s="57"/>
      <c r="Q52" s="58">
        <v>5.0</v>
      </c>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f t="shared" si="1"/>
        <v>5</v>
      </c>
      <c r="AR52" s="57"/>
      <c r="AS52" s="57"/>
    </row>
    <row r="53">
      <c r="A53" s="32"/>
      <c r="B53" s="32"/>
      <c r="C53" s="33" t="s">
        <v>30</v>
      </c>
      <c r="D53" s="34" t="s">
        <v>102</v>
      </c>
      <c r="E53" s="35">
        <v>308005.0</v>
      </c>
      <c r="F53" s="34" t="s">
        <v>45</v>
      </c>
      <c r="G53" s="34" t="s">
        <v>46</v>
      </c>
      <c r="H53" s="35">
        <v>10.0</v>
      </c>
      <c r="I53" s="35">
        <v>10.0</v>
      </c>
      <c r="J53" s="36">
        <v>5.99</v>
      </c>
      <c r="K53" s="59" t="s">
        <v>103</v>
      </c>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12"/>
      <c r="AQ53" s="12">
        <f t="shared" si="1"/>
        <v>0</v>
      </c>
      <c r="AR53" s="37"/>
      <c r="AS53" s="37"/>
    </row>
    <row r="54">
      <c r="A54" s="8" t="s">
        <v>47</v>
      </c>
      <c r="B54" s="8">
        <v>2.500000003E10</v>
      </c>
      <c r="C54" s="38" t="s">
        <v>23</v>
      </c>
      <c r="D54" s="38" t="s">
        <v>104</v>
      </c>
      <c r="E54" s="40">
        <v>313655.0</v>
      </c>
      <c r="F54" s="38" t="s">
        <v>45</v>
      </c>
      <c r="G54" s="38" t="s">
        <v>46</v>
      </c>
      <c r="H54" s="40">
        <v>500.0</v>
      </c>
      <c r="I54" s="40">
        <v>200.0</v>
      </c>
      <c r="J54" s="41">
        <v>12.27</v>
      </c>
      <c r="K54" s="41">
        <v>2454.0</v>
      </c>
      <c r="L54" s="12"/>
      <c r="M54" s="12"/>
      <c r="N54" s="12"/>
      <c r="O54" s="12"/>
      <c r="P54" s="12"/>
      <c r="Q54" s="12"/>
      <c r="R54" s="12"/>
      <c r="S54" s="12"/>
      <c r="T54" s="12"/>
      <c r="U54" s="12"/>
      <c r="V54" s="12"/>
      <c r="W54" s="12"/>
      <c r="X54" s="13">
        <v>200.0</v>
      </c>
      <c r="Y54" s="12"/>
      <c r="Z54" s="12"/>
      <c r="AA54" s="12"/>
      <c r="AB54" s="12"/>
      <c r="AC54" s="12"/>
      <c r="AD54" s="12"/>
      <c r="AE54" s="12"/>
      <c r="AF54" s="12"/>
      <c r="AG54" s="12"/>
      <c r="AH54" s="12"/>
      <c r="AI54" s="12"/>
      <c r="AJ54" s="12"/>
      <c r="AK54" s="12"/>
      <c r="AL54" s="12"/>
      <c r="AM54" s="12"/>
      <c r="AN54" s="12"/>
      <c r="AO54" s="12"/>
      <c r="AP54" s="12"/>
      <c r="AQ54" s="12">
        <f t="shared" si="1"/>
        <v>200</v>
      </c>
      <c r="AR54" s="12"/>
      <c r="AS54" s="12"/>
    </row>
    <row r="55">
      <c r="A55" s="8" t="s">
        <v>47</v>
      </c>
      <c r="B55" s="8">
        <v>2.5000000022E10</v>
      </c>
      <c r="C55" s="38" t="s">
        <v>20</v>
      </c>
      <c r="D55" s="39" t="s">
        <v>105</v>
      </c>
      <c r="E55" s="40">
        <v>313656.0</v>
      </c>
      <c r="F55" s="38" t="s">
        <v>45</v>
      </c>
      <c r="G55" s="38" t="s">
        <v>46</v>
      </c>
      <c r="H55" s="52">
        <v>500.0</v>
      </c>
      <c r="I55" s="52">
        <v>200.0</v>
      </c>
      <c r="J55" s="41">
        <v>88.8</v>
      </c>
      <c r="K55" s="41">
        <v>177.6</v>
      </c>
      <c r="L55" s="12"/>
      <c r="M55" s="12"/>
      <c r="N55" s="12"/>
      <c r="O55" s="12"/>
      <c r="P55" s="12"/>
      <c r="Q55" s="12"/>
      <c r="R55" s="12"/>
      <c r="S55" s="12"/>
      <c r="T55" s="12"/>
      <c r="U55" s="13">
        <v>200.0</v>
      </c>
      <c r="V55" s="12"/>
      <c r="W55" s="12"/>
      <c r="X55" s="13">
        <v>500.0</v>
      </c>
      <c r="Y55" s="12"/>
      <c r="Z55" s="12"/>
      <c r="AA55" s="12"/>
      <c r="AB55" s="12"/>
      <c r="AC55" s="12"/>
      <c r="AD55" s="12"/>
      <c r="AE55" s="12"/>
      <c r="AF55" s="12"/>
      <c r="AG55" s="12"/>
      <c r="AH55" s="13">
        <v>200.0</v>
      </c>
      <c r="AI55" s="12"/>
      <c r="AJ55" s="12"/>
      <c r="AK55" s="12"/>
      <c r="AL55" s="12"/>
      <c r="AM55" s="12"/>
      <c r="AN55" s="12"/>
      <c r="AO55" s="12"/>
      <c r="AP55" s="12"/>
      <c r="AQ55" s="12">
        <f t="shared" si="1"/>
        <v>900</v>
      </c>
      <c r="AR55" s="12"/>
      <c r="AS55" s="12"/>
    </row>
    <row r="56">
      <c r="A56" s="78" t="s">
        <v>47</v>
      </c>
      <c r="B56" s="78" t="s">
        <v>106</v>
      </c>
      <c r="C56" s="79" t="s">
        <v>23</v>
      </c>
      <c r="D56" s="79" t="s">
        <v>107</v>
      </c>
      <c r="E56" s="80">
        <v>313656.0</v>
      </c>
      <c r="F56" s="79" t="s">
        <v>45</v>
      </c>
      <c r="G56" s="79" t="s">
        <v>46</v>
      </c>
      <c r="H56" s="80">
        <v>1000.0</v>
      </c>
      <c r="I56" s="80">
        <v>500.0</v>
      </c>
      <c r="J56" s="81">
        <v>12.27</v>
      </c>
      <c r="K56" s="81">
        <v>6135.0</v>
      </c>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12">
        <f t="shared" si="1"/>
        <v>0</v>
      </c>
      <c r="AR56" s="82"/>
      <c r="AS56" s="82"/>
    </row>
    <row r="57">
      <c r="A57" s="8" t="s">
        <v>47</v>
      </c>
      <c r="B57" s="8">
        <v>2.5000000025E10</v>
      </c>
      <c r="C57" s="38" t="s">
        <v>23</v>
      </c>
      <c r="D57" s="38" t="s">
        <v>108</v>
      </c>
      <c r="E57" s="40">
        <v>313658.0</v>
      </c>
      <c r="F57" s="38" t="s">
        <v>45</v>
      </c>
      <c r="G57" s="38" t="s">
        <v>46</v>
      </c>
      <c r="H57" s="40">
        <v>1500.0</v>
      </c>
      <c r="I57" s="40">
        <v>800.0</v>
      </c>
      <c r="J57" s="41">
        <v>12.27</v>
      </c>
      <c r="K57" s="41">
        <v>9816.0</v>
      </c>
      <c r="L57" s="12"/>
      <c r="M57" s="12"/>
      <c r="N57" s="12"/>
      <c r="O57" s="12"/>
      <c r="P57" s="12"/>
      <c r="Q57" s="12"/>
      <c r="R57" s="12"/>
      <c r="S57" s="12"/>
      <c r="T57" s="12"/>
      <c r="U57" s="12"/>
      <c r="V57" s="12"/>
      <c r="W57" s="12"/>
      <c r="X57" s="13">
        <v>800.0</v>
      </c>
      <c r="Y57" s="12"/>
      <c r="Z57" s="12"/>
      <c r="AA57" s="12"/>
      <c r="AB57" s="12"/>
      <c r="AC57" s="12"/>
      <c r="AD57" s="12"/>
      <c r="AE57" s="12"/>
      <c r="AF57" s="12"/>
      <c r="AG57" s="12"/>
      <c r="AH57" s="12"/>
      <c r="AI57" s="12"/>
      <c r="AJ57" s="12"/>
      <c r="AK57" s="12"/>
      <c r="AL57" s="12"/>
      <c r="AM57" s="12"/>
      <c r="AN57" s="12"/>
      <c r="AO57" s="12"/>
      <c r="AP57" s="12"/>
      <c r="AQ57" s="12">
        <f t="shared" si="1"/>
        <v>800</v>
      </c>
      <c r="AR57" s="12"/>
      <c r="AS57" s="12"/>
    </row>
    <row r="58">
      <c r="A58" s="95" t="s">
        <v>47</v>
      </c>
      <c r="B58" s="95">
        <v>2.5000000049E10</v>
      </c>
      <c r="C58" s="54" t="s">
        <v>24</v>
      </c>
      <c r="D58" s="54" t="s">
        <v>109</v>
      </c>
      <c r="E58" s="55">
        <v>316008.0</v>
      </c>
      <c r="F58" s="54" t="s">
        <v>45</v>
      </c>
      <c r="G58" s="54" t="s">
        <v>46</v>
      </c>
      <c r="H58" s="55"/>
      <c r="I58" s="55"/>
      <c r="J58" s="56">
        <v>69.18</v>
      </c>
      <c r="K58" s="56">
        <v>484.26</v>
      </c>
      <c r="L58" s="57"/>
      <c r="M58" s="57"/>
      <c r="N58" s="57"/>
      <c r="O58" s="57"/>
      <c r="P58" s="57"/>
      <c r="Q58" s="57"/>
      <c r="R58" s="57"/>
      <c r="S58" s="57"/>
      <c r="T58" s="57"/>
      <c r="U58" s="57"/>
      <c r="V58" s="57"/>
      <c r="W58" s="57"/>
      <c r="X58" s="57"/>
      <c r="Y58" s="58">
        <v>7.0</v>
      </c>
      <c r="Z58" s="57"/>
      <c r="AA58" s="57"/>
      <c r="AB58" s="57"/>
      <c r="AC58" s="57"/>
      <c r="AD58" s="57"/>
      <c r="AE58" s="57"/>
      <c r="AF58" s="57"/>
      <c r="AG58" s="57"/>
      <c r="AH58" s="57"/>
      <c r="AI58" s="57"/>
      <c r="AJ58" s="57"/>
      <c r="AK58" s="57"/>
      <c r="AL58" s="57"/>
      <c r="AM58" s="57"/>
      <c r="AN58" s="57"/>
      <c r="AO58" s="57"/>
      <c r="AP58" s="57"/>
      <c r="AQ58" s="57">
        <f t="shared" si="1"/>
        <v>7</v>
      </c>
      <c r="AR58" s="57"/>
      <c r="AS58" s="57"/>
    </row>
    <row r="59">
      <c r="A59" s="62" t="s">
        <v>47</v>
      </c>
      <c r="B59" s="62">
        <v>2.5000000018E10</v>
      </c>
      <c r="C59" s="63" t="s">
        <v>13</v>
      </c>
      <c r="D59" s="68" t="s">
        <v>110</v>
      </c>
      <c r="E59" s="64">
        <v>318297.0</v>
      </c>
      <c r="F59" s="63" t="s">
        <v>45</v>
      </c>
      <c r="G59" s="63" t="s">
        <v>46</v>
      </c>
      <c r="H59" s="64">
        <v>1.0</v>
      </c>
      <c r="I59" s="64">
        <v>1.0</v>
      </c>
      <c r="J59" s="65">
        <v>62.0</v>
      </c>
      <c r="K59" s="65">
        <v>62.0</v>
      </c>
      <c r="L59" s="66"/>
      <c r="M59" s="66"/>
      <c r="N59" s="67">
        <v>1.0</v>
      </c>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12"/>
      <c r="AQ59" s="12">
        <f t="shared" si="1"/>
        <v>1</v>
      </c>
      <c r="AR59" s="66"/>
      <c r="AS59" s="66"/>
    </row>
    <row r="60">
      <c r="A60" s="8" t="s">
        <v>47</v>
      </c>
      <c r="B60" s="8">
        <v>2.5000000084E10</v>
      </c>
      <c r="C60" s="38" t="s">
        <v>23</v>
      </c>
      <c r="D60" s="38" t="s">
        <v>111</v>
      </c>
      <c r="E60" s="40">
        <v>329894.0</v>
      </c>
      <c r="F60" s="38" t="s">
        <v>45</v>
      </c>
      <c r="G60" s="38" t="s">
        <v>46</v>
      </c>
      <c r="H60" s="40">
        <v>3.0</v>
      </c>
      <c r="I60" s="40">
        <v>3.0</v>
      </c>
      <c r="J60" s="41">
        <v>48.8</v>
      </c>
      <c r="K60" s="96" t="s">
        <v>112</v>
      </c>
      <c r="L60" s="12"/>
      <c r="M60" s="12"/>
      <c r="N60" s="12"/>
      <c r="O60" s="12"/>
      <c r="P60" s="12"/>
      <c r="Q60" s="12"/>
      <c r="R60" s="12"/>
      <c r="S60" s="12"/>
      <c r="T60" s="12"/>
      <c r="U60" s="12"/>
      <c r="V60" s="12"/>
      <c r="W60" s="12"/>
      <c r="X60" s="13">
        <v>3.0</v>
      </c>
      <c r="Y60" s="12"/>
      <c r="Z60" s="12"/>
      <c r="AA60" s="12"/>
      <c r="AB60" s="12"/>
      <c r="AC60" s="12"/>
      <c r="AD60" s="12"/>
      <c r="AE60" s="12"/>
      <c r="AF60" s="12"/>
      <c r="AG60" s="12"/>
      <c r="AH60" s="12"/>
      <c r="AI60" s="12"/>
      <c r="AJ60" s="12"/>
      <c r="AK60" s="12"/>
      <c r="AL60" s="12"/>
      <c r="AM60" s="12"/>
      <c r="AN60" s="12"/>
      <c r="AO60" s="12"/>
      <c r="AP60" s="12"/>
      <c r="AQ60" s="12">
        <f t="shared" si="1"/>
        <v>3</v>
      </c>
      <c r="AR60" s="12"/>
      <c r="AS60" s="12"/>
    </row>
    <row r="61">
      <c r="A61" s="97" t="s">
        <v>47</v>
      </c>
      <c r="B61" s="97">
        <v>2.5000000005E10</v>
      </c>
      <c r="C61" s="34"/>
      <c r="D61" s="34" t="s">
        <v>113</v>
      </c>
      <c r="E61" s="35">
        <v>331174.0</v>
      </c>
      <c r="F61" s="34" t="s">
        <v>45</v>
      </c>
      <c r="G61" s="34" t="s">
        <v>46</v>
      </c>
      <c r="H61" s="35">
        <v>20.0</v>
      </c>
      <c r="I61" s="35">
        <v>20.0</v>
      </c>
      <c r="J61" s="36">
        <v>18.5</v>
      </c>
      <c r="K61" s="36">
        <v>370.0</v>
      </c>
      <c r="L61" s="37"/>
      <c r="M61" s="37"/>
      <c r="N61" s="37"/>
      <c r="O61" s="37"/>
      <c r="P61" s="98">
        <v>20.0</v>
      </c>
      <c r="Q61" s="98">
        <v>58.0</v>
      </c>
      <c r="R61" s="37"/>
      <c r="S61" s="98">
        <v>20.0</v>
      </c>
      <c r="T61" s="37"/>
      <c r="U61" s="37"/>
      <c r="V61" s="37"/>
      <c r="W61" s="37"/>
      <c r="X61" s="37"/>
      <c r="Y61" s="37"/>
      <c r="Z61" s="37"/>
      <c r="AA61" s="37"/>
      <c r="AB61" s="37"/>
      <c r="AC61" s="37"/>
      <c r="AD61" s="37"/>
      <c r="AE61" s="98">
        <v>10.0</v>
      </c>
      <c r="AF61" s="98">
        <v>10.0</v>
      </c>
      <c r="AG61" s="37"/>
      <c r="AH61" s="37"/>
      <c r="AI61" s="37"/>
      <c r="AJ61" s="37"/>
      <c r="AK61" s="37"/>
      <c r="AL61" s="37"/>
      <c r="AM61" s="98">
        <v>30.0</v>
      </c>
      <c r="AN61" s="37"/>
      <c r="AO61" s="37"/>
      <c r="AP61" s="12"/>
      <c r="AQ61" s="12">
        <f t="shared" si="1"/>
        <v>148</v>
      </c>
      <c r="AR61" s="37"/>
      <c r="AS61" s="37"/>
    </row>
    <row r="62">
      <c r="A62" s="32"/>
      <c r="B62" s="32"/>
      <c r="C62" s="33" t="s">
        <v>16</v>
      </c>
      <c r="D62" s="34" t="s">
        <v>114</v>
      </c>
      <c r="E62" s="35">
        <v>331174.0</v>
      </c>
      <c r="F62" s="34" t="s">
        <v>45</v>
      </c>
      <c r="G62" s="34" t="s">
        <v>46</v>
      </c>
      <c r="H62" s="35">
        <v>58.0</v>
      </c>
      <c r="I62" s="35">
        <v>58.0</v>
      </c>
      <c r="J62" s="36">
        <v>6.2</v>
      </c>
      <c r="K62" s="36">
        <v>359.6</v>
      </c>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12"/>
      <c r="AQ62" s="12">
        <f t="shared" si="1"/>
        <v>0</v>
      </c>
      <c r="AR62" s="37"/>
      <c r="AS62" s="37"/>
    </row>
    <row r="63">
      <c r="A63" s="32"/>
      <c r="B63" s="32"/>
      <c r="C63" s="33" t="s">
        <v>18</v>
      </c>
      <c r="D63" s="34" t="s">
        <v>114</v>
      </c>
      <c r="E63" s="35">
        <v>331174.0</v>
      </c>
      <c r="F63" s="34" t="s">
        <v>45</v>
      </c>
      <c r="G63" s="34" t="s">
        <v>46</v>
      </c>
      <c r="H63" s="35">
        <v>20.0</v>
      </c>
      <c r="I63" s="35">
        <v>20.0</v>
      </c>
      <c r="J63" s="36">
        <v>6.2</v>
      </c>
      <c r="K63" s="36">
        <v>124.0</v>
      </c>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12"/>
      <c r="AQ63" s="12">
        <f t="shared" si="1"/>
        <v>0</v>
      </c>
      <c r="AR63" s="37"/>
      <c r="AS63" s="37"/>
    </row>
    <row r="64">
      <c r="A64" s="97" t="s">
        <v>47</v>
      </c>
      <c r="B64" s="97">
        <v>2.5000000005E10</v>
      </c>
      <c r="C64" s="33" t="s">
        <v>31</v>
      </c>
      <c r="D64" s="34" t="s">
        <v>115</v>
      </c>
      <c r="E64" s="35">
        <v>331174.0</v>
      </c>
      <c r="F64" s="34" t="s">
        <v>45</v>
      </c>
      <c r="G64" s="34" t="s">
        <v>46</v>
      </c>
      <c r="H64" s="35">
        <v>10.0</v>
      </c>
      <c r="I64" s="35">
        <v>2.0</v>
      </c>
      <c r="J64" s="36">
        <v>6.07</v>
      </c>
      <c r="K64" s="36">
        <v>12.14</v>
      </c>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12"/>
      <c r="AQ64" s="12">
        <f t="shared" si="1"/>
        <v>0</v>
      </c>
      <c r="AR64" s="37"/>
      <c r="AS64" s="37"/>
    </row>
    <row r="65">
      <c r="A65" s="99" t="s">
        <v>47</v>
      </c>
      <c r="B65" s="99">
        <v>2.5000000005E10</v>
      </c>
      <c r="C65" s="100" t="s">
        <v>38</v>
      </c>
      <c r="D65" s="101" t="s">
        <v>116</v>
      </c>
      <c r="E65" s="102">
        <v>331174.0</v>
      </c>
      <c r="F65" s="101" t="s">
        <v>45</v>
      </c>
      <c r="G65" s="101" t="s">
        <v>46</v>
      </c>
      <c r="H65" s="102">
        <v>30.0</v>
      </c>
      <c r="I65" s="102">
        <v>30.0</v>
      </c>
      <c r="J65" s="103">
        <v>14.0</v>
      </c>
      <c r="K65" s="103">
        <v>420.0</v>
      </c>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2"/>
      <c r="AQ65" s="12">
        <f t="shared" si="1"/>
        <v>0</v>
      </c>
      <c r="AR65" s="104"/>
      <c r="AS65" s="104"/>
    </row>
    <row r="66">
      <c r="A66" s="87" t="s">
        <v>47</v>
      </c>
      <c r="B66" s="87">
        <v>2.5000000039E10</v>
      </c>
      <c r="C66" s="54"/>
      <c r="D66" s="54" t="s">
        <v>117</v>
      </c>
      <c r="E66" s="55">
        <v>336783.0</v>
      </c>
      <c r="F66" s="54" t="s">
        <v>45</v>
      </c>
      <c r="G66" s="54" t="s">
        <v>46</v>
      </c>
      <c r="H66" s="55"/>
      <c r="I66" s="55"/>
      <c r="J66" s="56">
        <v>91.08</v>
      </c>
      <c r="K66" s="56">
        <v>546.48</v>
      </c>
      <c r="L66" s="57"/>
      <c r="M66" s="57"/>
      <c r="N66" s="57"/>
      <c r="O66" s="57"/>
      <c r="P66" s="57"/>
      <c r="Q66" s="58">
        <v>6.0</v>
      </c>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f t="shared" si="1"/>
        <v>6</v>
      </c>
      <c r="AR66" s="57"/>
      <c r="AS66" s="57"/>
    </row>
    <row r="67">
      <c r="A67" s="8" t="s">
        <v>47</v>
      </c>
      <c r="B67" s="8">
        <v>2.500000007E10</v>
      </c>
      <c r="C67" s="38" t="s">
        <v>28</v>
      </c>
      <c r="D67" s="38" t="s">
        <v>118</v>
      </c>
      <c r="E67" s="40">
        <v>341165.0</v>
      </c>
      <c r="F67" s="38" t="s">
        <v>45</v>
      </c>
      <c r="G67" s="38" t="s">
        <v>46</v>
      </c>
      <c r="H67" s="40">
        <v>20.0</v>
      </c>
      <c r="I67" s="40">
        <v>10.0</v>
      </c>
      <c r="J67" s="41">
        <v>2.49</v>
      </c>
      <c r="K67" s="96" t="s">
        <v>119</v>
      </c>
      <c r="L67" s="12"/>
      <c r="M67" s="12"/>
      <c r="N67" s="12"/>
      <c r="O67" s="12"/>
      <c r="P67" s="12"/>
      <c r="Q67" s="12"/>
      <c r="R67" s="12"/>
      <c r="S67" s="12"/>
      <c r="T67" s="12"/>
      <c r="U67" s="12"/>
      <c r="V67" s="12"/>
      <c r="W67" s="12"/>
      <c r="X67" s="12"/>
      <c r="Y67" s="12"/>
      <c r="Z67" s="12"/>
      <c r="AA67" s="12"/>
      <c r="AB67" s="12"/>
      <c r="AC67" s="13">
        <v>10.0</v>
      </c>
      <c r="AD67" s="12"/>
      <c r="AE67" s="12"/>
      <c r="AF67" s="12"/>
      <c r="AG67" s="12"/>
      <c r="AH67" s="12"/>
      <c r="AI67" s="12"/>
      <c r="AJ67" s="12"/>
      <c r="AK67" s="12"/>
      <c r="AL67" s="12"/>
      <c r="AM67" s="12"/>
      <c r="AN67" s="12"/>
      <c r="AO67" s="12"/>
      <c r="AP67" s="12"/>
      <c r="AQ67" s="12">
        <f t="shared" si="1"/>
        <v>10</v>
      </c>
      <c r="AR67" s="12"/>
      <c r="AS67" s="12"/>
    </row>
    <row r="68">
      <c r="A68" s="87" t="s">
        <v>47</v>
      </c>
      <c r="B68" s="87">
        <v>2.5000000055E10</v>
      </c>
      <c r="C68" s="54" t="s">
        <v>21</v>
      </c>
      <c r="D68" s="88" t="s">
        <v>120</v>
      </c>
      <c r="E68" s="105">
        <v>341923.0</v>
      </c>
      <c r="F68" s="54" t="s">
        <v>45</v>
      </c>
      <c r="G68" s="54" t="s">
        <v>46</v>
      </c>
      <c r="H68" s="55"/>
      <c r="I68" s="55"/>
      <c r="J68" s="56">
        <v>0.33</v>
      </c>
      <c r="K68" s="56">
        <v>8283.0</v>
      </c>
      <c r="L68" s="57"/>
      <c r="M68" s="58">
        <v>500.0</v>
      </c>
      <c r="N68" s="57"/>
      <c r="O68" s="57"/>
      <c r="P68" s="57"/>
      <c r="Q68" s="57"/>
      <c r="R68" s="58">
        <v>500.0</v>
      </c>
      <c r="S68" s="57"/>
      <c r="T68" s="57"/>
      <c r="U68" s="58">
        <v>10000.0</v>
      </c>
      <c r="V68" s="58">
        <v>2500.0</v>
      </c>
      <c r="W68" s="58">
        <v>7500.0</v>
      </c>
      <c r="X68" s="57"/>
      <c r="Y68" s="58">
        <v>1300.0</v>
      </c>
      <c r="Z68" s="57"/>
      <c r="AA68" s="57"/>
      <c r="AB68" s="58">
        <v>400.0</v>
      </c>
      <c r="AC68" s="57"/>
      <c r="AD68" s="58">
        <v>200.0</v>
      </c>
      <c r="AE68" s="57"/>
      <c r="AF68" s="58">
        <v>1000.0</v>
      </c>
      <c r="AG68" s="58">
        <v>500.0</v>
      </c>
      <c r="AH68" s="57"/>
      <c r="AI68" s="57"/>
      <c r="AJ68" s="57"/>
      <c r="AK68" s="58"/>
      <c r="AL68" s="58">
        <v>650.0</v>
      </c>
      <c r="AM68" s="57"/>
      <c r="AN68" s="58">
        <v>50.0</v>
      </c>
      <c r="AO68" s="57"/>
      <c r="AP68" s="57"/>
      <c r="AQ68" s="57">
        <f t="shared" si="1"/>
        <v>25100</v>
      </c>
      <c r="AR68" s="57"/>
      <c r="AS68" s="57"/>
    </row>
    <row r="69">
      <c r="A69" s="8" t="s">
        <v>47</v>
      </c>
      <c r="B69" s="8">
        <v>2.5000000236E10</v>
      </c>
      <c r="C69" s="38" t="s">
        <v>28</v>
      </c>
      <c r="D69" s="38" t="s">
        <v>121</v>
      </c>
      <c r="E69" s="40">
        <v>346720.0</v>
      </c>
      <c r="F69" s="38" t="s">
        <v>45</v>
      </c>
      <c r="G69" s="38" t="s">
        <v>46</v>
      </c>
      <c r="H69" s="40">
        <v>10.0</v>
      </c>
      <c r="I69" s="40">
        <v>10.0</v>
      </c>
      <c r="J69" s="41">
        <v>28.53</v>
      </c>
      <c r="K69" s="41">
        <v>285.3</v>
      </c>
      <c r="L69" s="12"/>
      <c r="M69" s="12"/>
      <c r="N69" s="12"/>
      <c r="O69" s="12"/>
      <c r="P69" s="12"/>
      <c r="Q69" s="12"/>
      <c r="R69" s="12"/>
      <c r="S69" s="12"/>
      <c r="T69" s="12"/>
      <c r="U69" s="12"/>
      <c r="V69" s="12"/>
      <c r="W69" s="12"/>
      <c r="X69" s="12"/>
      <c r="Y69" s="12"/>
      <c r="Z69" s="12"/>
      <c r="AA69" s="12"/>
      <c r="AB69" s="12"/>
      <c r="AC69" s="13">
        <v>10.0</v>
      </c>
      <c r="AD69" s="12"/>
      <c r="AE69" s="12"/>
      <c r="AF69" s="12"/>
      <c r="AG69" s="12"/>
      <c r="AH69" s="13">
        <v>50.0</v>
      </c>
      <c r="AI69" s="12"/>
      <c r="AJ69" s="12"/>
      <c r="AK69" s="12"/>
      <c r="AL69" s="12"/>
      <c r="AM69" s="12"/>
      <c r="AN69" s="12"/>
      <c r="AO69" s="12"/>
      <c r="AP69" s="12"/>
      <c r="AQ69" s="12">
        <f t="shared" si="1"/>
        <v>60</v>
      </c>
      <c r="AR69" s="12"/>
      <c r="AS69" s="12"/>
    </row>
    <row r="70">
      <c r="A70" s="106"/>
      <c r="B70" s="68" t="s">
        <v>122</v>
      </c>
      <c r="C70" s="9" t="s">
        <v>123</v>
      </c>
      <c r="D70" s="9" t="s">
        <v>124</v>
      </c>
      <c r="E70" s="10">
        <v>349540.0</v>
      </c>
      <c r="F70" s="9" t="s">
        <v>45</v>
      </c>
      <c r="G70" s="9" t="s">
        <v>46</v>
      </c>
      <c r="H70" s="10">
        <v>10.0</v>
      </c>
      <c r="I70" s="10">
        <v>10.0</v>
      </c>
      <c r="J70" s="11">
        <v>19.9</v>
      </c>
      <c r="K70" s="11">
        <v>199.0</v>
      </c>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3">
        <v>10.0</v>
      </c>
      <c r="AK70" s="12"/>
      <c r="AL70" s="12"/>
      <c r="AM70" s="12"/>
      <c r="AN70" s="12"/>
      <c r="AO70" s="12"/>
      <c r="AP70" s="12"/>
      <c r="AQ70" s="12">
        <f t="shared" si="1"/>
        <v>10</v>
      </c>
      <c r="AR70" s="12"/>
      <c r="AS70" s="12"/>
    </row>
    <row r="71">
      <c r="A71" s="8" t="s">
        <v>47</v>
      </c>
      <c r="B71" s="8">
        <v>2.5000000085E10</v>
      </c>
      <c r="C71" s="38" t="s">
        <v>28</v>
      </c>
      <c r="D71" s="38" t="s">
        <v>125</v>
      </c>
      <c r="E71" s="40">
        <v>355687.0</v>
      </c>
      <c r="F71" s="38" t="s">
        <v>45</v>
      </c>
      <c r="G71" s="38" t="s">
        <v>46</v>
      </c>
      <c r="H71" s="40">
        <v>20.0</v>
      </c>
      <c r="I71" s="40">
        <v>10.0</v>
      </c>
      <c r="J71" s="41">
        <v>4.76</v>
      </c>
      <c r="K71" s="96" t="s">
        <v>126</v>
      </c>
      <c r="L71" s="12"/>
      <c r="M71" s="12"/>
      <c r="N71" s="12"/>
      <c r="O71" s="12"/>
      <c r="P71" s="12"/>
      <c r="Q71" s="12"/>
      <c r="R71" s="12"/>
      <c r="S71" s="12"/>
      <c r="T71" s="12"/>
      <c r="U71" s="12"/>
      <c r="V71" s="12"/>
      <c r="W71" s="12"/>
      <c r="X71" s="12"/>
      <c r="Y71" s="12"/>
      <c r="Z71" s="12"/>
      <c r="AA71" s="12"/>
      <c r="AB71" s="12"/>
      <c r="AC71" s="13">
        <v>10.0</v>
      </c>
      <c r="AD71" s="12"/>
      <c r="AE71" s="12"/>
      <c r="AF71" s="12"/>
      <c r="AG71" s="12"/>
      <c r="AH71" s="12"/>
      <c r="AI71" s="12"/>
      <c r="AJ71" s="12"/>
      <c r="AK71" s="12"/>
      <c r="AL71" s="12"/>
      <c r="AM71" s="12"/>
      <c r="AN71" s="12"/>
      <c r="AO71" s="12"/>
      <c r="AP71" s="12"/>
      <c r="AQ71" s="12">
        <f t="shared" si="1"/>
        <v>10</v>
      </c>
      <c r="AR71" s="12"/>
      <c r="AS71" s="12"/>
    </row>
    <row r="72">
      <c r="A72" s="70" t="s">
        <v>47</v>
      </c>
      <c r="B72" s="70" t="s">
        <v>127</v>
      </c>
      <c r="C72" s="38" t="s">
        <v>31</v>
      </c>
      <c r="D72" s="38" t="s">
        <v>128</v>
      </c>
      <c r="E72" s="40">
        <v>356742.0</v>
      </c>
      <c r="F72" s="38" t="s">
        <v>45</v>
      </c>
      <c r="G72" s="38" t="s">
        <v>46</v>
      </c>
      <c r="H72" s="40">
        <v>2000.0</v>
      </c>
      <c r="I72" s="40">
        <v>200.0</v>
      </c>
      <c r="J72" s="41">
        <v>0.53</v>
      </c>
      <c r="K72" s="41">
        <v>106.0</v>
      </c>
      <c r="L72" s="12"/>
      <c r="M72" s="12"/>
      <c r="N72" s="12"/>
      <c r="O72" s="12"/>
      <c r="P72" s="12"/>
      <c r="Q72" s="12"/>
      <c r="R72" s="12"/>
      <c r="S72" s="12"/>
      <c r="T72" s="12"/>
      <c r="U72" s="12"/>
      <c r="V72" s="12"/>
      <c r="W72" s="12"/>
      <c r="X72" s="12"/>
      <c r="Y72" s="12"/>
      <c r="Z72" s="12"/>
      <c r="AA72" s="12"/>
      <c r="AB72" s="12"/>
      <c r="AC72" s="12"/>
      <c r="AD72" s="12"/>
      <c r="AE72" s="12"/>
      <c r="AF72" s="76">
        <v>20.0</v>
      </c>
      <c r="AG72" s="12"/>
      <c r="AH72" s="12"/>
      <c r="AI72" s="12"/>
      <c r="AJ72" s="12"/>
      <c r="AK72" s="12"/>
      <c r="AL72" s="12"/>
      <c r="AM72" s="12"/>
      <c r="AN72" s="12"/>
      <c r="AO72" s="12"/>
      <c r="AP72" s="12"/>
      <c r="AQ72" s="12">
        <f t="shared" si="1"/>
        <v>20</v>
      </c>
      <c r="AR72" s="12"/>
      <c r="AS72" s="12"/>
    </row>
    <row r="73">
      <c r="A73" s="8" t="s">
        <v>47</v>
      </c>
      <c r="B73" s="8">
        <v>2.5000000015E10</v>
      </c>
      <c r="C73" s="38" t="s">
        <v>22</v>
      </c>
      <c r="D73" s="38" t="s">
        <v>129</v>
      </c>
      <c r="E73" s="40">
        <v>363782.0</v>
      </c>
      <c r="F73" s="38" t="s">
        <v>45</v>
      </c>
      <c r="G73" s="38" t="s">
        <v>46</v>
      </c>
      <c r="H73" s="40">
        <v>60.0</v>
      </c>
      <c r="I73" s="40">
        <v>80.0</v>
      </c>
      <c r="J73" s="41">
        <v>70.0</v>
      </c>
      <c r="K73" s="41">
        <v>5600.0</v>
      </c>
      <c r="L73" s="12"/>
      <c r="M73" s="12"/>
      <c r="N73" s="12"/>
      <c r="O73" s="12"/>
      <c r="P73" s="12"/>
      <c r="Q73" s="12"/>
      <c r="R73" s="12"/>
      <c r="S73" s="12"/>
      <c r="T73" s="12"/>
      <c r="U73" s="12"/>
      <c r="V73" s="12"/>
      <c r="W73" s="13">
        <v>80.0</v>
      </c>
      <c r="X73" s="12"/>
      <c r="Y73" s="12"/>
      <c r="Z73" s="12"/>
      <c r="AA73" s="12"/>
      <c r="AB73" s="12"/>
      <c r="AC73" s="12"/>
      <c r="AD73" s="12"/>
      <c r="AE73" s="12"/>
      <c r="AF73" s="12"/>
      <c r="AG73" s="12"/>
      <c r="AH73" s="12"/>
      <c r="AI73" s="12"/>
      <c r="AJ73" s="12"/>
      <c r="AK73" s="12"/>
      <c r="AL73" s="12"/>
      <c r="AM73" s="12"/>
      <c r="AN73" s="12"/>
      <c r="AO73" s="12"/>
      <c r="AP73" s="12"/>
      <c r="AQ73" s="12">
        <f t="shared" si="1"/>
        <v>80</v>
      </c>
      <c r="AR73" s="12"/>
      <c r="AS73" s="12"/>
    </row>
    <row r="74">
      <c r="A74" s="8" t="s">
        <v>47</v>
      </c>
      <c r="B74" s="8">
        <v>3.036097375E9</v>
      </c>
      <c r="C74" s="38" t="s">
        <v>28</v>
      </c>
      <c r="D74" s="38" t="s">
        <v>130</v>
      </c>
      <c r="E74" s="40">
        <v>366698.0</v>
      </c>
      <c r="F74" s="38" t="s">
        <v>45</v>
      </c>
      <c r="G74" s="38" t="s">
        <v>46</v>
      </c>
      <c r="H74" s="40">
        <v>5.0</v>
      </c>
      <c r="I74" s="40">
        <v>5.0</v>
      </c>
      <c r="J74" s="41">
        <v>30.91</v>
      </c>
      <c r="K74" s="41">
        <v>154.55</v>
      </c>
      <c r="L74" s="12"/>
      <c r="M74" s="12"/>
      <c r="N74" s="12"/>
      <c r="O74" s="12"/>
      <c r="P74" s="12"/>
      <c r="Q74" s="12"/>
      <c r="R74" s="12"/>
      <c r="S74" s="12"/>
      <c r="T74" s="12"/>
      <c r="U74" s="12"/>
      <c r="V74" s="13"/>
      <c r="W74" s="12"/>
      <c r="X74" s="12"/>
      <c r="Y74" s="12"/>
      <c r="Z74" s="12"/>
      <c r="AA74" s="12"/>
      <c r="AB74" s="12"/>
      <c r="AC74" s="13">
        <v>5.0</v>
      </c>
      <c r="AD74" s="12"/>
      <c r="AE74" s="12"/>
      <c r="AF74" s="12"/>
      <c r="AG74" s="12"/>
      <c r="AH74" s="12"/>
      <c r="AI74" s="12"/>
      <c r="AJ74" s="12"/>
      <c r="AK74" s="12"/>
      <c r="AL74" s="12"/>
      <c r="AM74" s="12"/>
      <c r="AN74" s="12"/>
      <c r="AO74" s="12"/>
      <c r="AP74" s="12"/>
      <c r="AQ74" s="12">
        <f t="shared" si="1"/>
        <v>5</v>
      </c>
      <c r="AR74" s="12"/>
      <c r="AS74" s="12"/>
    </row>
    <row r="75">
      <c r="A75" s="8" t="s">
        <v>47</v>
      </c>
      <c r="B75" s="8">
        <v>3.022000104095E12</v>
      </c>
      <c r="C75" s="38" t="s">
        <v>28</v>
      </c>
      <c r="D75" s="38" t="s">
        <v>131</v>
      </c>
      <c r="E75" s="40">
        <v>366699.0</v>
      </c>
      <c r="F75" s="38" t="s">
        <v>45</v>
      </c>
      <c r="G75" s="38" t="s">
        <v>46</v>
      </c>
      <c r="H75" s="52">
        <v>5.0</v>
      </c>
      <c r="I75" s="40">
        <v>5.0</v>
      </c>
      <c r="J75" s="41">
        <v>30.91</v>
      </c>
      <c r="K75" s="41">
        <v>154.55</v>
      </c>
      <c r="L75" s="12"/>
      <c r="M75" s="12"/>
      <c r="N75" s="12"/>
      <c r="O75" s="12"/>
      <c r="P75" s="12"/>
      <c r="Q75" s="12"/>
      <c r="R75" s="12"/>
      <c r="S75" s="12"/>
      <c r="T75" s="12"/>
      <c r="U75" s="12"/>
      <c r="V75" s="12"/>
      <c r="W75" s="12"/>
      <c r="X75" s="12"/>
      <c r="Y75" s="12"/>
      <c r="Z75" s="12"/>
      <c r="AA75" s="12"/>
      <c r="AB75" s="12"/>
      <c r="AC75" s="13">
        <v>5.0</v>
      </c>
      <c r="AD75" s="12"/>
      <c r="AE75" s="12"/>
      <c r="AF75" s="12"/>
      <c r="AG75" s="12"/>
      <c r="AH75" s="12"/>
      <c r="AI75" s="12"/>
      <c r="AJ75" s="12"/>
      <c r="AK75" s="12"/>
      <c r="AL75" s="12"/>
      <c r="AM75" s="12"/>
      <c r="AN75" s="12"/>
      <c r="AO75" s="12"/>
      <c r="AP75" s="12"/>
      <c r="AQ75" s="12">
        <f t="shared" si="1"/>
        <v>5</v>
      </c>
      <c r="AR75" s="12"/>
      <c r="AS75" s="12"/>
    </row>
    <row r="76">
      <c r="A76" s="97"/>
      <c r="B76" s="97">
        <v>2.5000000014E10</v>
      </c>
      <c r="C76" s="33" t="s">
        <v>36</v>
      </c>
      <c r="D76" s="34" t="s">
        <v>132</v>
      </c>
      <c r="E76" s="35">
        <v>369561.0</v>
      </c>
      <c r="F76" s="34" t="s">
        <v>45</v>
      </c>
      <c r="G76" s="34" t="s">
        <v>46</v>
      </c>
      <c r="H76" s="35">
        <v>650.0</v>
      </c>
      <c r="I76" s="35">
        <v>460.0</v>
      </c>
      <c r="J76" s="36">
        <v>25.0</v>
      </c>
      <c r="K76" s="36">
        <v>11500.0</v>
      </c>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12"/>
      <c r="AQ76" s="12">
        <f t="shared" si="1"/>
        <v>0</v>
      </c>
      <c r="AR76" s="37"/>
      <c r="AS76" s="37"/>
    </row>
    <row r="77">
      <c r="A77" s="32"/>
      <c r="B77" s="32"/>
      <c r="C77" s="33" t="s">
        <v>22</v>
      </c>
      <c r="D77" s="34" t="s">
        <v>133</v>
      </c>
      <c r="E77" s="35">
        <v>373538.0</v>
      </c>
      <c r="F77" s="34" t="s">
        <v>45</v>
      </c>
      <c r="G77" s="34" t="s">
        <v>46</v>
      </c>
      <c r="H77" s="35">
        <v>20.0</v>
      </c>
      <c r="I77" s="35">
        <v>20.0</v>
      </c>
      <c r="J77" s="36">
        <v>20.0</v>
      </c>
      <c r="K77" s="36">
        <v>400.0</v>
      </c>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12"/>
      <c r="AQ77" s="12">
        <f t="shared" si="1"/>
        <v>0</v>
      </c>
      <c r="AR77" s="37"/>
      <c r="AS77" s="37"/>
    </row>
    <row r="78">
      <c r="A78" s="8" t="s">
        <v>47</v>
      </c>
      <c r="B78" s="8">
        <v>2.5000000057E10</v>
      </c>
      <c r="C78" s="38" t="s">
        <v>16</v>
      </c>
      <c r="D78" s="38" t="s">
        <v>134</v>
      </c>
      <c r="E78" s="40">
        <v>374221.0</v>
      </c>
      <c r="F78" s="38" t="s">
        <v>45</v>
      </c>
      <c r="G78" s="38" t="s">
        <v>46</v>
      </c>
      <c r="H78" s="40">
        <v>7.0</v>
      </c>
      <c r="I78" s="40">
        <v>7.0</v>
      </c>
      <c r="J78" s="41">
        <v>21.0</v>
      </c>
      <c r="K78" s="41">
        <v>147.0</v>
      </c>
      <c r="L78" s="12"/>
      <c r="M78" s="12"/>
      <c r="N78" s="12"/>
      <c r="O78" s="12"/>
      <c r="P78" s="12"/>
      <c r="Q78" s="13">
        <v>7.0</v>
      </c>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f t="shared" si="1"/>
        <v>7</v>
      </c>
      <c r="AR78" s="12"/>
      <c r="AS78" s="12"/>
    </row>
    <row r="79">
      <c r="A79" s="8" t="s">
        <v>47</v>
      </c>
      <c r="B79" s="8">
        <v>2.5000000058E10</v>
      </c>
      <c r="C79" s="38" t="s">
        <v>16</v>
      </c>
      <c r="D79" s="38" t="s">
        <v>135</v>
      </c>
      <c r="E79" s="40">
        <v>374222.0</v>
      </c>
      <c r="F79" s="38" t="s">
        <v>45</v>
      </c>
      <c r="G79" s="38" t="s">
        <v>46</v>
      </c>
      <c r="H79" s="40">
        <v>5.0</v>
      </c>
      <c r="I79" s="40">
        <v>5.0</v>
      </c>
      <c r="J79" s="41">
        <v>21.0</v>
      </c>
      <c r="K79" s="41">
        <v>105.0</v>
      </c>
      <c r="L79" s="12"/>
      <c r="M79" s="12"/>
      <c r="N79" s="12"/>
      <c r="O79" s="12"/>
      <c r="P79" s="12"/>
      <c r="Q79" s="13">
        <v>5.0</v>
      </c>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f t="shared" si="1"/>
        <v>5</v>
      </c>
      <c r="AR79" s="12"/>
      <c r="AS79" s="12"/>
    </row>
    <row r="80">
      <c r="A80" s="8" t="s">
        <v>47</v>
      </c>
      <c r="B80" s="8">
        <v>2.5000000059E10</v>
      </c>
      <c r="C80" s="38" t="s">
        <v>16</v>
      </c>
      <c r="D80" s="38" t="s">
        <v>136</v>
      </c>
      <c r="E80" s="40">
        <v>374223.0</v>
      </c>
      <c r="F80" s="38" t="s">
        <v>45</v>
      </c>
      <c r="G80" s="38" t="s">
        <v>46</v>
      </c>
      <c r="H80" s="40">
        <v>5.0</v>
      </c>
      <c r="I80" s="40">
        <v>5.0</v>
      </c>
      <c r="J80" s="41">
        <v>21.0</v>
      </c>
      <c r="K80" s="41">
        <v>105.0</v>
      </c>
      <c r="L80" s="12"/>
      <c r="M80" s="12"/>
      <c r="N80" s="12"/>
      <c r="O80" s="12"/>
      <c r="P80" s="12"/>
      <c r="Q80" s="13">
        <v>5.0</v>
      </c>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f t="shared" si="1"/>
        <v>5</v>
      </c>
      <c r="AR80" s="12"/>
      <c r="AS80" s="12"/>
    </row>
    <row r="81">
      <c r="A81" s="95" t="s">
        <v>47</v>
      </c>
      <c r="B81" s="95">
        <v>2.5000000225E10</v>
      </c>
      <c r="C81" s="54"/>
      <c r="D81" s="54" t="s">
        <v>137</v>
      </c>
      <c r="E81" s="55">
        <v>377790.0</v>
      </c>
      <c r="F81" s="54" t="s">
        <v>45</v>
      </c>
      <c r="G81" s="54" t="s">
        <v>46</v>
      </c>
      <c r="H81" s="55">
        <v>4.0</v>
      </c>
      <c r="I81" s="55">
        <v>4.0</v>
      </c>
      <c r="J81" s="56">
        <v>68.17</v>
      </c>
      <c r="K81" s="56">
        <v>272.68</v>
      </c>
      <c r="L81" s="57"/>
      <c r="M81" s="57"/>
      <c r="N81" s="57"/>
      <c r="O81" s="57"/>
      <c r="P81" s="57"/>
      <c r="Q81" s="57"/>
      <c r="R81" s="57"/>
      <c r="S81" s="57"/>
      <c r="T81" s="57"/>
      <c r="U81" s="57"/>
      <c r="V81" s="57"/>
      <c r="W81" s="57"/>
      <c r="X81" s="57"/>
      <c r="Y81" s="57"/>
      <c r="Z81" s="57"/>
      <c r="AA81" s="57"/>
      <c r="AB81" s="58">
        <v>4.0</v>
      </c>
      <c r="AC81" s="57"/>
      <c r="AD81" s="57"/>
      <c r="AE81" s="57"/>
      <c r="AF81" s="57"/>
      <c r="AG81" s="57"/>
      <c r="AH81" s="57"/>
      <c r="AI81" s="57"/>
      <c r="AJ81" s="57"/>
      <c r="AK81" s="57"/>
      <c r="AL81" s="57"/>
      <c r="AM81" s="57"/>
      <c r="AN81" s="57"/>
      <c r="AO81" s="57"/>
      <c r="AP81" s="57"/>
      <c r="AQ81" s="57">
        <f t="shared" si="1"/>
        <v>4</v>
      </c>
      <c r="AR81" s="57"/>
      <c r="AS81" s="57"/>
    </row>
    <row r="82">
      <c r="A82" s="70" t="s">
        <v>47</v>
      </c>
      <c r="B82" s="70" t="s">
        <v>138</v>
      </c>
      <c r="C82" s="38" t="s">
        <v>12</v>
      </c>
      <c r="D82" s="38" t="s">
        <v>139</v>
      </c>
      <c r="E82" s="40">
        <v>383406.0</v>
      </c>
      <c r="F82" s="38" t="s">
        <v>45</v>
      </c>
      <c r="G82" s="38" t="s">
        <v>46</v>
      </c>
      <c r="H82" s="52">
        <v>10.0</v>
      </c>
      <c r="I82" s="40">
        <v>7.0</v>
      </c>
      <c r="J82" s="41">
        <v>89.0</v>
      </c>
      <c r="K82" s="41">
        <v>623.0</v>
      </c>
      <c r="L82" s="12"/>
      <c r="M82" s="13">
        <v>7.0</v>
      </c>
      <c r="N82" s="12"/>
      <c r="O82" s="12"/>
      <c r="P82" s="13">
        <v>80.0</v>
      </c>
      <c r="Q82" s="12"/>
      <c r="R82" s="12"/>
      <c r="S82" s="12"/>
      <c r="T82" s="12"/>
      <c r="U82" s="12"/>
      <c r="V82" s="12"/>
      <c r="W82" s="12"/>
      <c r="X82" s="13">
        <v>10.0</v>
      </c>
      <c r="Y82" s="12"/>
      <c r="Z82" s="12"/>
      <c r="AA82" s="12"/>
      <c r="AB82" s="12"/>
      <c r="AC82" s="12"/>
      <c r="AD82" s="12"/>
      <c r="AE82" s="12"/>
      <c r="AF82" s="76">
        <v>20.0</v>
      </c>
      <c r="AG82" s="12"/>
      <c r="AH82" s="12"/>
      <c r="AI82" s="12"/>
      <c r="AJ82" s="12"/>
      <c r="AK82" s="12"/>
      <c r="AL82" s="12"/>
      <c r="AM82" s="12"/>
      <c r="AN82" s="12"/>
      <c r="AO82" s="12"/>
      <c r="AP82" s="12"/>
      <c r="AQ82" s="12">
        <f t="shared" si="1"/>
        <v>117</v>
      </c>
      <c r="AR82" s="12"/>
      <c r="AS82" s="12"/>
    </row>
    <row r="83">
      <c r="A83" s="8" t="s">
        <v>47</v>
      </c>
      <c r="B83" s="8">
        <v>2.5000000109E10</v>
      </c>
      <c r="C83" s="38" t="s">
        <v>20</v>
      </c>
      <c r="D83" s="38" t="s">
        <v>140</v>
      </c>
      <c r="E83" s="40">
        <v>383407.0</v>
      </c>
      <c r="F83" s="38" t="s">
        <v>45</v>
      </c>
      <c r="G83" s="38" t="s">
        <v>46</v>
      </c>
      <c r="H83" s="52">
        <v>5.0</v>
      </c>
      <c r="I83" s="40">
        <v>2.0</v>
      </c>
      <c r="J83" s="41">
        <v>88.8</v>
      </c>
      <c r="K83" s="41">
        <v>177.6</v>
      </c>
      <c r="L83" s="12"/>
      <c r="M83" s="12"/>
      <c r="N83" s="12"/>
      <c r="O83" s="12"/>
      <c r="P83" s="12"/>
      <c r="Q83" s="12"/>
      <c r="R83" s="12"/>
      <c r="S83" s="12"/>
      <c r="T83" s="12"/>
      <c r="U83" s="13">
        <v>2.0</v>
      </c>
      <c r="V83" s="12"/>
      <c r="W83" s="12"/>
      <c r="X83" s="13">
        <v>50.0</v>
      </c>
      <c r="Y83" s="12"/>
      <c r="Z83" s="12"/>
      <c r="AA83" s="12"/>
      <c r="AB83" s="12"/>
      <c r="AC83" s="12"/>
      <c r="AD83" s="12"/>
      <c r="AE83" s="12"/>
      <c r="AF83" s="13">
        <v>40.0</v>
      </c>
      <c r="AG83" s="12"/>
      <c r="AH83" s="12"/>
      <c r="AI83" s="12"/>
      <c r="AJ83" s="13">
        <v>10.0</v>
      </c>
      <c r="AK83" s="12"/>
      <c r="AL83" s="12"/>
      <c r="AM83" s="12"/>
      <c r="AN83" s="12"/>
      <c r="AO83" s="12"/>
      <c r="AP83" s="12"/>
      <c r="AQ83" s="12">
        <f t="shared" si="1"/>
        <v>102</v>
      </c>
      <c r="AR83" s="12"/>
      <c r="AS83" s="12"/>
    </row>
    <row r="84">
      <c r="A84" s="107" t="s">
        <v>47</v>
      </c>
      <c r="B84" s="107">
        <v>2.5000000238E10</v>
      </c>
      <c r="C84" s="108" t="s">
        <v>38</v>
      </c>
      <c r="D84" s="108" t="s">
        <v>141</v>
      </c>
      <c r="E84" s="109">
        <v>387698.0</v>
      </c>
      <c r="F84" s="108" t="s">
        <v>45</v>
      </c>
      <c r="G84" s="108" t="s">
        <v>46</v>
      </c>
      <c r="H84" s="109">
        <v>50.0</v>
      </c>
      <c r="I84" s="109">
        <v>50.0</v>
      </c>
      <c r="J84" s="110">
        <v>60.0</v>
      </c>
      <c r="K84" s="110">
        <v>3000.0</v>
      </c>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2">
        <v>130.0</v>
      </c>
      <c r="AI84" s="111"/>
      <c r="AJ84" s="111"/>
      <c r="AK84" s="111"/>
      <c r="AL84" s="111"/>
      <c r="AM84" s="112">
        <v>50.0</v>
      </c>
      <c r="AN84" s="111"/>
      <c r="AO84" s="111"/>
      <c r="AP84" s="111"/>
      <c r="AQ84" s="111">
        <f t="shared" si="1"/>
        <v>180</v>
      </c>
      <c r="AR84" s="111"/>
      <c r="AS84" s="111"/>
    </row>
    <row r="85">
      <c r="A85" s="107" t="s">
        <v>47</v>
      </c>
      <c r="B85" s="107">
        <v>2.5000000239E10</v>
      </c>
      <c r="C85" s="108" t="s">
        <v>38</v>
      </c>
      <c r="D85" s="108" t="s">
        <v>142</v>
      </c>
      <c r="E85" s="109">
        <v>387699.0</v>
      </c>
      <c r="F85" s="108" t="s">
        <v>45</v>
      </c>
      <c r="G85" s="108" t="s">
        <v>46</v>
      </c>
      <c r="H85" s="109">
        <f>80+130</f>
        <v>210</v>
      </c>
      <c r="I85" s="109">
        <v>80.0</v>
      </c>
      <c r="J85" s="110">
        <v>60.0</v>
      </c>
      <c r="K85" s="110">
        <v>4800.0</v>
      </c>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2">
        <v>80.0</v>
      </c>
      <c r="AN85" s="111"/>
      <c r="AO85" s="111"/>
      <c r="AP85" s="111"/>
      <c r="AQ85" s="111">
        <f t="shared" si="1"/>
        <v>80</v>
      </c>
      <c r="AR85" s="111"/>
      <c r="AS85" s="111"/>
    </row>
    <row r="86">
      <c r="A86" s="106"/>
      <c r="B86" s="8">
        <v>3.010099733E9</v>
      </c>
      <c r="C86" s="38" t="s">
        <v>21</v>
      </c>
      <c r="D86" s="38" t="s">
        <v>143</v>
      </c>
      <c r="E86" s="40">
        <v>387700.0</v>
      </c>
      <c r="F86" s="38" t="s">
        <v>45</v>
      </c>
      <c r="G86" s="38" t="s">
        <v>46</v>
      </c>
      <c r="H86" s="40">
        <v>15.0</v>
      </c>
      <c r="I86" s="40">
        <v>30.0</v>
      </c>
      <c r="J86" s="41">
        <v>102.0</v>
      </c>
      <c r="K86" s="41">
        <v>3060.0</v>
      </c>
      <c r="L86" s="12"/>
      <c r="M86" s="12"/>
      <c r="N86" s="12"/>
      <c r="O86" s="12"/>
      <c r="P86" s="12"/>
      <c r="Q86" s="12"/>
      <c r="R86" s="12"/>
      <c r="S86" s="12"/>
      <c r="T86" s="12"/>
      <c r="U86" s="12"/>
      <c r="V86" s="13">
        <v>30.0</v>
      </c>
      <c r="W86" s="12"/>
      <c r="X86" s="12"/>
      <c r="Y86" s="12"/>
      <c r="Z86" s="12"/>
      <c r="AA86" s="12"/>
      <c r="AB86" s="12"/>
      <c r="AC86" s="12"/>
      <c r="AD86" s="12"/>
      <c r="AE86" s="12"/>
      <c r="AF86" s="12"/>
      <c r="AG86" s="12"/>
      <c r="AH86" s="12"/>
      <c r="AI86" s="12"/>
      <c r="AJ86" s="12"/>
      <c r="AK86" s="12"/>
      <c r="AL86" s="12"/>
      <c r="AM86" s="13">
        <v>40.0</v>
      </c>
      <c r="AN86" s="12"/>
      <c r="AO86" s="12"/>
      <c r="AP86" s="12"/>
      <c r="AQ86" s="12">
        <f t="shared" si="1"/>
        <v>70</v>
      </c>
      <c r="AR86" s="12"/>
      <c r="AS86" s="12"/>
    </row>
    <row r="87">
      <c r="A87" s="87" t="s">
        <v>47</v>
      </c>
      <c r="B87" s="87">
        <v>2.5000000214E10</v>
      </c>
      <c r="C87" s="54" t="s">
        <v>15</v>
      </c>
      <c r="D87" s="88" t="s">
        <v>144</v>
      </c>
      <c r="E87" s="55">
        <v>397905.0</v>
      </c>
      <c r="F87" s="54" t="s">
        <v>45</v>
      </c>
      <c r="G87" s="54" t="s">
        <v>46</v>
      </c>
      <c r="H87" s="55"/>
      <c r="I87" s="55"/>
      <c r="J87" s="56">
        <v>0.84</v>
      </c>
      <c r="K87" s="56">
        <v>9847.32</v>
      </c>
      <c r="L87" s="57"/>
      <c r="M87" s="57"/>
      <c r="N87" s="57"/>
      <c r="O87" s="57"/>
      <c r="P87" s="58">
        <v>5000.0</v>
      </c>
      <c r="Q87" s="58">
        <v>50.0</v>
      </c>
      <c r="R87" s="57"/>
      <c r="S87" s="57"/>
      <c r="T87" s="57"/>
      <c r="U87" s="58">
        <v>233.0</v>
      </c>
      <c r="V87" s="58">
        <v>2740.0</v>
      </c>
      <c r="W87" s="57"/>
      <c r="X87" s="58">
        <v>500.0</v>
      </c>
      <c r="Y87" s="57"/>
      <c r="Z87" s="57"/>
      <c r="AA87" s="58">
        <v>500.0</v>
      </c>
      <c r="AB87" s="57"/>
      <c r="AC87" s="57"/>
      <c r="AD87" s="57"/>
      <c r="AE87" s="57"/>
      <c r="AF87" s="57"/>
      <c r="AG87" s="57"/>
      <c r="AH87" s="58">
        <v>2700.0</v>
      </c>
      <c r="AI87" s="57"/>
      <c r="AJ87" s="57"/>
      <c r="AK87" s="57"/>
      <c r="AL87" s="57"/>
      <c r="AM87" s="57"/>
      <c r="AN87" s="57"/>
      <c r="AO87" s="57"/>
      <c r="AP87" s="57"/>
      <c r="AQ87" s="57">
        <f t="shared" si="1"/>
        <v>11723</v>
      </c>
      <c r="AR87" s="57"/>
      <c r="AS87" s="57"/>
    </row>
    <row r="88">
      <c r="A88" s="97" t="s">
        <v>47</v>
      </c>
      <c r="B88" s="97">
        <v>2.500000013E10</v>
      </c>
      <c r="C88" s="33" t="s">
        <v>16</v>
      </c>
      <c r="D88" s="34" t="s">
        <v>145</v>
      </c>
      <c r="E88" s="35">
        <v>399611.0</v>
      </c>
      <c r="F88" s="34" t="s">
        <v>45</v>
      </c>
      <c r="G88" s="34" t="s">
        <v>46</v>
      </c>
      <c r="H88" s="35">
        <v>55.0</v>
      </c>
      <c r="I88" s="35">
        <v>55.0</v>
      </c>
      <c r="J88" s="36">
        <v>8.98</v>
      </c>
      <c r="K88" s="59" t="s">
        <v>146</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12"/>
      <c r="AQ88" s="12">
        <f t="shared" si="1"/>
        <v>0</v>
      </c>
      <c r="AR88" s="37"/>
      <c r="AS88" s="37"/>
    </row>
    <row r="89">
      <c r="A89" s="97" t="s">
        <v>47</v>
      </c>
      <c r="B89" s="97">
        <v>2.500000013E10</v>
      </c>
      <c r="C89" s="34"/>
      <c r="D89" s="34" t="s">
        <v>147</v>
      </c>
      <c r="E89" s="35">
        <v>399611.0</v>
      </c>
      <c r="F89" s="34" t="s">
        <v>45</v>
      </c>
      <c r="G89" s="34" t="s">
        <v>46</v>
      </c>
      <c r="H89" s="35">
        <v>12.0</v>
      </c>
      <c r="I89" s="35">
        <v>10.0</v>
      </c>
      <c r="J89" s="36">
        <v>18.0</v>
      </c>
      <c r="K89" s="36">
        <v>180.0</v>
      </c>
      <c r="L89" s="37"/>
      <c r="M89" s="37"/>
      <c r="N89" s="37"/>
      <c r="O89" s="98">
        <v>60.0</v>
      </c>
      <c r="P89" s="37"/>
      <c r="Q89" s="98">
        <v>55.0</v>
      </c>
      <c r="R89" s="37"/>
      <c r="S89" s="37"/>
      <c r="T89" s="37"/>
      <c r="U89" s="37"/>
      <c r="V89" s="37"/>
      <c r="W89" s="98">
        <v>20.0</v>
      </c>
      <c r="X89" s="98">
        <v>70.0</v>
      </c>
      <c r="Y89" s="37"/>
      <c r="Z89" s="37"/>
      <c r="AA89" s="37"/>
      <c r="AB89" s="37"/>
      <c r="AC89" s="37"/>
      <c r="AD89" s="37"/>
      <c r="AE89" s="98">
        <v>20.0</v>
      </c>
      <c r="AF89" s="37"/>
      <c r="AG89" s="37"/>
      <c r="AH89" s="37"/>
      <c r="AI89" s="98">
        <v>12.0</v>
      </c>
      <c r="AJ89" s="37"/>
      <c r="AK89" s="37"/>
      <c r="AL89" s="37"/>
      <c r="AM89" s="37"/>
      <c r="AN89" s="37"/>
      <c r="AO89" s="37"/>
      <c r="AP89" s="12"/>
      <c r="AQ89" s="12">
        <f t="shared" si="1"/>
        <v>237</v>
      </c>
      <c r="AR89" s="37"/>
      <c r="AS89" s="37"/>
    </row>
    <row r="90">
      <c r="A90" s="95" t="s">
        <v>47</v>
      </c>
      <c r="B90" s="95">
        <v>2.500000005E10</v>
      </c>
      <c r="C90" s="54" t="s">
        <v>24</v>
      </c>
      <c r="D90" s="54" t="s">
        <v>148</v>
      </c>
      <c r="E90" s="55">
        <v>399612.0</v>
      </c>
      <c r="F90" s="54" t="s">
        <v>45</v>
      </c>
      <c r="G90" s="54" t="s">
        <v>46</v>
      </c>
      <c r="H90" s="55"/>
      <c r="I90" s="55"/>
      <c r="J90" s="56">
        <v>2.47</v>
      </c>
      <c r="K90" s="56">
        <v>200.07</v>
      </c>
      <c r="L90" s="57"/>
      <c r="M90" s="57"/>
      <c r="N90" s="57"/>
      <c r="O90" s="57"/>
      <c r="P90" s="57"/>
      <c r="Q90" s="57"/>
      <c r="R90" s="57"/>
      <c r="S90" s="57"/>
      <c r="T90" s="57"/>
      <c r="U90" s="57"/>
      <c r="V90" s="57"/>
      <c r="W90" s="57"/>
      <c r="X90" s="57"/>
      <c r="Y90" s="58">
        <v>81.0</v>
      </c>
      <c r="Z90" s="57"/>
      <c r="AA90" s="57"/>
      <c r="AB90" s="57"/>
      <c r="AC90" s="57"/>
      <c r="AD90" s="57"/>
      <c r="AE90" s="57"/>
      <c r="AF90" s="57"/>
      <c r="AG90" s="57"/>
      <c r="AH90" s="57"/>
      <c r="AI90" s="57"/>
      <c r="AJ90" s="57"/>
      <c r="AK90" s="57"/>
      <c r="AL90" s="57"/>
      <c r="AM90" s="57"/>
      <c r="AN90" s="57"/>
      <c r="AO90" s="57"/>
      <c r="AP90" s="57"/>
      <c r="AQ90" s="57">
        <f t="shared" si="1"/>
        <v>81</v>
      </c>
      <c r="AR90" s="57"/>
      <c r="AS90" s="57"/>
    </row>
    <row r="91">
      <c r="A91" s="20"/>
      <c r="B91" s="20"/>
      <c r="C91" s="21" t="s">
        <v>23</v>
      </c>
      <c r="D91" s="22" t="s">
        <v>149</v>
      </c>
      <c r="E91" s="23">
        <v>410209.0</v>
      </c>
      <c r="F91" s="22" t="s">
        <v>45</v>
      </c>
      <c r="G91" s="22" t="s">
        <v>46</v>
      </c>
      <c r="H91" s="23">
        <v>1.0</v>
      </c>
      <c r="I91" s="23">
        <v>1.0</v>
      </c>
      <c r="J91" s="24">
        <v>80.0</v>
      </c>
      <c r="K91" s="24">
        <v>80.0</v>
      </c>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12"/>
      <c r="AQ91" s="12">
        <f t="shared" si="1"/>
        <v>0</v>
      </c>
      <c r="AR91" s="25"/>
      <c r="AS91" s="25"/>
    </row>
    <row r="92">
      <c r="A92" s="20"/>
      <c r="B92" s="20"/>
      <c r="C92" s="21" t="s">
        <v>23</v>
      </c>
      <c r="D92" s="22" t="s">
        <v>150</v>
      </c>
      <c r="E92" s="23">
        <v>410210.0</v>
      </c>
      <c r="F92" s="22" t="s">
        <v>45</v>
      </c>
      <c r="G92" s="22" t="s">
        <v>46</v>
      </c>
      <c r="H92" s="23">
        <v>3.0</v>
      </c>
      <c r="I92" s="23">
        <v>3.0</v>
      </c>
      <c r="J92" s="24">
        <v>80.0</v>
      </c>
      <c r="K92" s="24">
        <v>240.0</v>
      </c>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12"/>
      <c r="AQ92" s="12">
        <f t="shared" si="1"/>
        <v>0</v>
      </c>
      <c r="AR92" s="25"/>
      <c r="AS92" s="25"/>
    </row>
    <row r="93">
      <c r="A93" s="60" t="s">
        <v>47</v>
      </c>
      <c r="B93" s="60">
        <v>2.5000000176E10</v>
      </c>
      <c r="C93" s="22"/>
      <c r="D93" s="22" t="s">
        <v>151</v>
      </c>
      <c r="E93" s="113">
        <v>463963.0</v>
      </c>
      <c r="F93" s="22" t="s">
        <v>45</v>
      </c>
      <c r="G93" s="22" t="s">
        <v>46</v>
      </c>
      <c r="H93" s="23">
        <v>2.0</v>
      </c>
      <c r="I93" s="23">
        <v>2.0</v>
      </c>
      <c r="J93" s="24">
        <v>80.0</v>
      </c>
      <c r="K93" s="24">
        <v>160.0</v>
      </c>
      <c r="L93" s="25"/>
      <c r="M93" s="25"/>
      <c r="N93" s="25"/>
      <c r="O93" s="25"/>
      <c r="P93" s="61">
        <v>2.0</v>
      </c>
      <c r="Q93" s="61">
        <v>3.0</v>
      </c>
      <c r="R93" s="25"/>
      <c r="S93" s="25"/>
      <c r="T93" s="25"/>
      <c r="U93" s="25"/>
      <c r="V93" s="25"/>
      <c r="W93" s="25"/>
      <c r="X93" s="61">
        <v>2.0</v>
      </c>
      <c r="Y93" s="25"/>
      <c r="Z93" s="25"/>
      <c r="AA93" s="25"/>
      <c r="AB93" s="25"/>
      <c r="AC93" s="25"/>
      <c r="AD93" s="25"/>
      <c r="AE93" s="25"/>
      <c r="AF93" s="25"/>
      <c r="AG93" s="25"/>
      <c r="AH93" s="25"/>
      <c r="AI93" s="25"/>
      <c r="AJ93" s="25"/>
      <c r="AK93" s="25"/>
      <c r="AL93" s="25"/>
      <c r="AM93" s="25"/>
      <c r="AN93" s="25"/>
      <c r="AO93" s="25"/>
      <c r="AP93" s="12"/>
      <c r="AQ93" s="12">
        <f t="shared" si="1"/>
        <v>7</v>
      </c>
      <c r="AR93" s="25"/>
      <c r="AS93" s="25"/>
    </row>
    <row r="94">
      <c r="A94" s="60" t="s">
        <v>47</v>
      </c>
      <c r="B94" s="60">
        <v>2.5000000175E10</v>
      </c>
      <c r="C94" s="22"/>
      <c r="D94" s="22" t="s">
        <v>152</v>
      </c>
      <c r="E94" s="113">
        <v>463963.0</v>
      </c>
      <c r="F94" s="22" t="s">
        <v>45</v>
      </c>
      <c r="G94" s="22" t="s">
        <v>46</v>
      </c>
      <c r="H94" s="23">
        <v>2.0</v>
      </c>
      <c r="I94" s="23">
        <v>2.0</v>
      </c>
      <c r="J94" s="24">
        <v>80.0</v>
      </c>
      <c r="K94" s="24">
        <v>160.0</v>
      </c>
      <c r="L94" s="25"/>
      <c r="M94" s="25"/>
      <c r="N94" s="25"/>
      <c r="O94" s="25"/>
      <c r="P94" s="61">
        <v>2.0</v>
      </c>
      <c r="Q94" s="61">
        <v>2.0</v>
      </c>
      <c r="R94" s="25"/>
      <c r="S94" s="25"/>
      <c r="T94" s="25"/>
      <c r="U94" s="25"/>
      <c r="V94" s="25"/>
      <c r="W94" s="25"/>
      <c r="X94" s="61">
        <v>2.0</v>
      </c>
      <c r="Y94" s="25"/>
      <c r="Z94" s="25"/>
      <c r="AA94" s="25"/>
      <c r="AB94" s="25"/>
      <c r="AC94" s="25"/>
      <c r="AD94" s="25"/>
      <c r="AE94" s="25"/>
      <c r="AF94" s="25"/>
      <c r="AG94" s="25"/>
      <c r="AH94" s="25"/>
      <c r="AI94" s="25"/>
      <c r="AJ94" s="25"/>
      <c r="AK94" s="25"/>
      <c r="AL94" s="25"/>
      <c r="AM94" s="25"/>
      <c r="AN94" s="25"/>
      <c r="AO94" s="25"/>
      <c r="AP94" s="12"/>
      <c r="AQ94" s="12">
        <f t="shared" si="1"/>
        <v>6</v>
      </c>
      <c r="AR94" s="25"/>
      <c r="AS94" s="25"/>
    </row>
    <row r="95">
      <c r="A95" s="60" t="s">
        <v>47</v>
      </c>
      <c r="B95" s="60">
        <v>2.5000000174E10</v>
      </c>
      <c r="C95" s="22"/>
      <c r="D95" s="22" t="s">
        <v>153</v>
      </c>
      <c r="E95" s="113">
        <v>463963.0</v>
      </c>
      <c r="F95" s="22" t="s">
        <v>45</v>
      </c>
      <c r="G95" s="22" t="s">
        <v>46</v>
      </c>
      <c r="H95" s="23">
        <v>2.0</v>
      </c>
      <c r="I95" s="23">
        <v>2.0</v>
      </c>
      <c r="J95" s="24">
        <v>80.0</v>
      </c>
      <c r="K95" s="24">
        <v>160.0</v>
      </c>
      <c r="L95" s="25"/>
      <c r="M95" s="25"/>
      <c r="N95" s="25"/>
      <c r="O95" s="25"/>
      <c r="P95" s="61">
        <v>2.0</v>
      </c>
      <c r="Q95" s="25"/>
      <c r="R95" s="25"/>
      <c r="S95" s="25"/>
      <c r="T95" s="25"/>
      <c r="U95" s="25"/>
      <c r="V95" s="25"/>
      <c r="W95" s="25"/>
      <c r="X95" s="61">
        <v>2.0</v>
      </c>
      <c r="Y95" s="25"/>
      <c r="Z95" s="25"/>
      <c r="AA95" s="25"/>
      <c r="AB95" s="25"/>
      <c r="AC95" s="25"/>
      <c r="AD95" s="25"/>
      <c r="AE95" s="25"/>
      <c r="AF95" s="25"/>
      <c r="AG95" s="25"/>
      <c r="AH95" s="25"/>
      <c r="AI95" s="25"/>
      <c r="AJ95" s="25"/>
      <c r="AK95" s="25"/>
      <c r="AL95" s="25"/>
      <c r="AM95" s="25"/>
      <c r="AN95" s="25"/>
      <c r="AO95" s="25"/>
      <c r="AP95" s="12"/>
      <c r="AQ95" s="12">
        <f t="shared" si="1"/>
        <v>4</v>
      </c>
      <c r="AR95" s="25"/>
      <c r="AS95" s="25"/>
    </row>
    <row r="96">
      <c r="A96" s="70" t="s">
        <v>47</v>
      </c>
      <c r="B96" s="70" t="s">
        <v>154</v>
      </c>
      <c r="C96" s="38" t="s">
        <v>22</v>
      </c>
      <c r="D96" s="38" t="s">
        <v>155</v>
      </c>
      <c r="E96" s="40">
        <v>416061.0</v>
      </c>
      <c r="F96" s="38" t="s">
        <v>45</v>
      </c>
      <c r="G96" s="38" t="s">
        <v>46</v>
      </c>
      <c r="H96" s="40">
        <v>10.0</v>
      </c>
      <c r="I96" s="40">
        <v>10.0</v>
      </c>
      <c r="J96" s="41">
        <v>50.0</v>
      </c>
      <c r="K96" s="41">
        <v>500.0</v>
      </c>
      <c r="L96" s="12"/>
      <c r="M96" s="12"/>
      <c r="N96" s="12"/>
      <c r="O96" s="12"/>
      <c r="P96" s="12"/>
      <c r="Q96" s="12"/>
      <c r="R96" s="12"/>
      <c r="S96" s="12"/>
      <c r="T96" s="12"/>
      <c r="U96" s="12"/>
      <c r="V96" s="12"/>
      <c r="W96" s="13">
        <v>10.0</v>
      </c>
      <c r="X96" s="12"/>
      <c r="Y96" s="12"/>
      <c r="Z96" s="12"/>
      <c r="AA96" s="12"/>
      <c r="AB96" s="12"/>
      <c r="AC96" s="12"/>
      <c r="AD96" s="12"/>
      <c r="AE96" s="12"/>
      <c r="AF96" s="13">
        <v>10.0</v>
      </c>
      <c r="AG96" s="12"/>
      <c r="AH96" s="12"/>
      <c r="AI96" s="12"/>
      <c r="AJ96" s="12"/>
      <c r="AK96" s="12"/>
      <c r="AL96" s="12"/>
      <c r="AM96" s="12"/>
      <c r="AN96" s="12"/>
      <c r="AO96" s="12"/>
      <c r="AP96" s="12"/>
      <c r="AQ96" s="12">
        <f t="shared" si="1"/>
        <v>20</v>
      </c>
      <c r="AR96" s="12"/>
      <c r="AS96" s="12"/>
    </row>
    <row r="97">
      <c r="A97" s="8" t="s">
        <v>47</v>
      </c>
      <c r="B97" s="106"/>
      <c r="C97" s="9" t="s">
        <v>31</v>
      </c>
      <c r="D97" s="9" t="s">
        <v>156</v>
      </c>
      <c r="E97" s="10">
        <v>416061.0</v>
      </c>
      <c r="F97" s="9" t="s">
        <v>45</v>
      </c>
      <c r="G97" s="9" t="s">
        <v>46</v>
      </c>
      <c r="H97" s="114">
        <v>2000.0</v>
      </c>
      <c r="I97" s="114">
        <v>200.0</v>
      </c>
      <c r="J97" s="11">
        <v>0.62</v>
      </c>
      <c r="K97" s="11">
        <v>124.0</v>
      </c>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f t="shared" si="1"/>
        <v>0</v>
      </c>
      <c r="AR97" s="12"/>
      <c r="AS97" s="12"/>
    </row>
    <row r="98">
      <c r="A98" s="106"/>
      <c r="B98" s="8">
        <v>2.5000000196E10</v>
      </c>
      <c r="C98" s="38" t="s">
        <v>15</v>
      </c>
      <c r="D98" s="38" t="s">
        <v>157</v>
      </c>
      <c r="E98" s="40">
        <v>420268.0</v>
      </c>
      <c r="F98" s="38" t="s">
        <v>45</v>
      </c>
      <c r="G98" s="38" t="s">
        <v>46</v>
      </c>
      <c r="H98" s="115">
        <f>80+10</f>
        <v>90</v>
      </c>
      <c r="I98" s="115">
        <v>80.0</v>
      </c>
      <c r="J98" s="41">
        <v>50.0</v>
      </c>
      <c r="K98" s="41">
        <v>4000.0</v>
      </c>
      <c r="L98" s="12"/>
      <c r="M98" s="12"/>
      <c r="N98" s="12"/>
      <c r="O98" s="12"/>
      <c r="P98" s="13">
        <v>80.0</v>
      </c>
      <c r="Q98" s="12"/>
      <c r="R98" s="12"/>
      <c r="S98" s="12"/>
      <c r="T98" s="12"/>
      <c r="U98" s="12"/>
      <c r="V98" s="12"/>
      <c r="W98" s="12"/>
      <c r="X98" s="12"/>
      <c r="Y98" s="12"/>
      <c r="Z98" s="12"/>
      <c r="AA98" s="12"/>
      <c r="AB98" s="13">
        <v>10.0</v>
      </c>
      <c r="AC98" s="12"/>
      <c r="AD98" s="12"/>
      <c r="AE98" s="12"/>
      <c r="AF98" s="12"/>
      <c r="AG98" s="12"/>
      <c r="AH98" s="12"/>
      <c r="AI98" s="12"/>
      <c r="AJ98" s="12"/>
      <c r="AK98" s="12"/>
      <c r="AL98" s="12"/>
      <c r="AM98" s="12"/>
      <c r="AN98" s="12"/>
      <c r="AO98" s="12"/>
      <c r="AP98" s="12"/>
      <c r="AQ98" s="12">
        <f t="shared" si="1"/>
        <v>90</v>
      </c>
      <c r="AR98" s="12"/>
      <c r="AS98" s="12"/>
    </row>
    <row r="99">
      <c r="A99" s="8" t="s">
        <v>47</v>
      </c>
      <c r="B99" s="8">
        <v>2.5000000067E10</v>
      </c>
      <c r="C99" s="38" t="s">
        <v>15</v>
      </c>
      <c r="D99" s="38" t="s">
        <v>158</v>
      </c>
      <c r="E99" s="40">
        <v>420269.0</v>
      </c>
      <c r="F99" s="38" t="s">
        <v>45</v>
      </c>
      <c r="G99" s="38" t="s">
        <v>46</v>
      </c>
      <c r="H99" s="115">
        <f>80+10+10</f>
        <v>100</v>
      </c>
      <c r="I99" s="115">
        <v>80.0</v>
      </c>
      <c r="J99" s="41">
        <v>50.0</v>
      </c>
      <c r="K99" s="41">
        <v>4000.0</v>
      </c>
      <c r="L99" s="12"/>
      <c r="M99" s="12"/>
      <c r="N99" s="12"/>
      <c r="O99" s="12"/>
      <c r="P99" s="13">
        <v>80.0</v>
      </c>
      <c r="Q99" s="12"/>
      <c r="R99" s="12"/>
      <c r="S99" s="12"/>
      <c r="T99" s="12"/>
      <c r="U99" s="12"/>
      <c r="V99" s="12"/>
      <c r="W99" s="12"/>
      <c r="X99" s="13">
        <v>10.0</v>
      </c>
      <c r="Y99" s="12"/>
      <c r="Z99" s="12"/>
      <c r="AA99" s="12"/>
      <c r="AB99" s="13">
        <v>10.0</v>
      </c>
      <c r="AC99" s="12"/>
      <c r="AD99" s="12"/>
      <c r="AE99" s="12"/>
      <c r="AF99" s="12"/>
      <c r="AG99" s="12"/>
      <c r="AH99" s="12"/>
      <c r="AI99" s="12"/>
      <c r="AJ99" s="12"/>
      <c r="AK99" s="12"/>
      <c r="AL99" s="12"/>
      <c r="AM99" s="12"/>
      <c r="AN99" s="12"/>
      <c r="AO99" s="12"/>
      <c r="AP99" s="12"/>
      <c r="AQ99" s="12">
        <f t="shared" si="1"/>
        <v>100</v>
      </c>
      <c r="AR99" s="12"/>
      <c r="AS99" s="12"/>
    </row>
    <row r="100">
      <c r="A100" s="32"/>
      <c r="B100" s="32"/>
      <c r="C100" s="33" t="s">
        <v>14</v>
      </c>
      <c r="D100" s="34" t="s">
        <v>159</v>
      </c>
      <c r="E100" s="35">
        <v>428615.0</v>
      </c>
      <c r="F100" s="34" t="s">
        <v>45</v>
      </c>
      <c r="G100" s="34" t="s">
        <v>46</v>
      </c>
      <c r="H100" s="35">
        <v>100.0</v>
      </c>
      <c r="I100" s="35">
        <v>100.0</v>
      </c>
      <c r="J100" s="36">
        <v>29.9</v>
      </c>
      <c r="K100" s="36">
        <v>2990.0</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12"/>
      <c r="AQ100" s="12">
        <f t="shared" si="1"/>
        <v>0</v>
      </c>
      <c r="AR100" s="37"/>
      <c r="AS100" s="37"/>
    </row>
    <row r="101">
      <c r="A101" s="32"/>
      <c r="B101" s="32"/>
      <c r="C101" s="33" t="s">
        <v>31</v>
      </c>
      <c r="D101" s="34" t="s">
        <v>160</v>
      </c>
      <c r="E101" s="35">
        <v>428615.0</v>
      </c>
      <c r="F101" s="34" t="s">
        <v>45</v>
      </c>
      <c r="G101" s="34" t="s">
        <v>46</v>
      </c>
      <c r="H101" s="35">
        <v>1000.0</v>
      </c>
      <c r="I101" s="35">
        <v>200.0</v>
      </c>
      <c r="J101" s="36">
        <v>0.19</v>
      </c>
      <c r="K101" s="36">
        <v>38.0</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12"/>
      <c r="AQ101" s="12">
        <f t="shared" si="1"/>
        <v>0</v>
      </c>
      <c r="AR101" s="37"/>
      <c r="AS101" s="37"/>
    </row>
    <row r="102">
      <c r="A102" s="32"/>
      <c r="B102" s="32"/>
      <c r="C102" s="33" t="s">
        <v>20</v>
      </c>
      <c r="D102" s="34" t="s">
        <v>161</v>
      </c>
      <c r="E102" s="35">
        <v>428620.0</v>
      </c>
      <c r="F102" s="34" t="s">
        <v>45</v>
      </c>
      <c r="G102" s="34" t="s">
        <v>46</v>
      </c>
      <c r="H102" s="35">
        <v>60.0</v>
      </c>
      <c r="I102" s="35">
        <v>30.0</v>
      </c>
      <c r="J102" s="36">
        <v>31.9</v>
      </c>
      <c r="K102" s="36">
        <v>957.0</v>
      </c>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12"/>
      <c r="AQ102" s="12">
        <f t="shared" si="1"/>
        <v>0</v>
      </c>
      <c r="AR102" s="37"/>
      <c r="AS102" s="37"/>
    </row>
    <row r="103">
      <c r="A103" s="97" t="s">
        <v>47</v>
      </c>
      <c r="B103" s="97">
        <v>2.5000000133E10</v>
      </c>
      <c r="C103" s="34"/>
      <c r="D103" s="34" t="s">
        <v>162</v>
      </c>
      <c r="E103" s="35">
        <v>428622.0</v>
      </c>
      <c r="F103" s="34" t="s">
        <v>45</v>
      </c>
      <c r="G103" s="34" t="s">
        <v>46</v>
      </c>
      <c r="H103" s="35">
        <v>1.0</v>
      </c>
      <c r="I103" s="35">
        <v>1.0</v>
      </c>
      <c r="J103" s="36">
        <v>16.0</v>
      </c>
      <c r="K103" s="36">
        <v>16.0</v>
      </c>
      <c r="L103" s="37"/>
      <c r="M103" s="37"/>
      <c r="N103" s="37"/>
      <c r="O103" s="98">
        <v>100.0</v>
      </c>
      <c r="P103" s="98">
        <v>30.0</v>
      </c>
      <c r="Q103" s="98">
        <v>1.0</v>
      </c>
      <c r="R103" s="37"/>
      <c r="S103" s="37"/>
      <c r="T103" s="37"/>
      <c r="U103" s="98">
        <v>60.0</v>
      </c>
      <c r="V103" s="37"/>
      <c r="W103" s="98">
        <v>110.0</v>
      </c>
      <c r="X103" s="98">
        <v>45.0</v>
      </c>
      <c r="Y103" s="98">
        <v>10.0</v>
      </c>
      <c r="Z103" s="37"/>
      <c r="AA103" s="37"/>
      <c r="AB103" s="37"/>
      <c r="AC103" s="37"/>
      <c r="AD103" s="37"/>
      <c r="AE103" s="37"/>
      <c r="AF103" s="98">
        <v>2.0</v>
      </c>
      <c r="AG103" s="37"/>
      <c r="AH103" s="98">
        <v>6.0</v>
      </c>
      <c r="AI103" s="37"/>
      <c r="AJ103" s="37"/>
      <c r="AK103" s="98">
        <v>650.0</v>
      </c>
      <c r="AL103" s="37"/>
      <c r="AM103" s="37"/>
      <c r="AN103" s="37"/>
      <c r="AO103" s="37"/>
      <c r="AP103" s="12"/>
      <c r="AQ103" s="12">
        <f t="shared" si="1"/>
        <v>1014</v>
      </c>
      <c r="AR103" s="37"/>
      <c r="AS103" s="37"/>
    </row>
    <row r="104">
      <c r="A104" s="32"/>
      <c r="B104" s="32"/>
      <c r="C104" s="33" t="s">
        <v>22</v>
      </c>
      <c r="D104" s="34" t="s">
        <v>163</v>
      </c>
      <c r="E104" s="35">
        <v>428622.0</v>
      </c>
      <c r="F104" s="34" t="s">
        <v>45</v>
      </c>
      <c r="G104" s="34" t="s">
        <v>46</v>
      </c>
      <c r="H104" s="116">
        <v>110.0</v>
      </c>
      <c r="I104" s="116">
        <v>110.0</v>
      </c>
      <c r="J104" s="36">
        <v>25.0</v>
      </c>
      <c r="K104" s="36">
        <v>2325.0</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12"/>
      <c r="AQ104" s="12">
        <f t="shared" si="1"/>
        <v>0</v>
      </c>
      <c r="AR104" s="37"/>
      <c r="AS104" s="37"/>
    </row>
    <row r="105">
      <c r="A105" s="32"/>
      <c r="B105" s="32"/>
      <c r="C105" s="33" t="s">
        <v>23</v>
      </c>
      <c r="D105" s="34" t="s">
        <v>164</v>
      </c>
      <c r="E105" s="35">
        <v>428622.0</v>
      </c>
      <c r="F105" s="34" t="s">
        <v>45</v>
      </c>
      <c r="G105" s="34" t="s">
        <v>46</v>
      </c>
      <c r="H105" s="35">
        <v>44.0</v>
      </c>
      <c r="I105" s="35">
        <v>44.0</v>
      </c>
      <c r="J105" s="36">
        <v>20.0</v>
      </c>
      <c r="K105" s="36">
        <v>880.0</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12"/>
      <c r="AQ105" s="12">
        <f t="shared" si="1"/>
        <v>0</v>
      </c>
      <c r="AR105" s="37"/>
      <c r="AS105" s="37"/>
    </row>
    <row r="106">
      <c r="A106" s="32"/>
      <c r="B106" s="32"/>
      <c r="C106" s="33" t="s">
        <v>95</v>
      </c>
      <c r="D106" s="34" t="s">
        <v>165</v>
      </c>
      <c r="E106" s="35">
        <v>428622.0</v>
      </c>
      <c r="F106" s="34" t="s">
        <v>45</v>
      </c>
      <c r="G106" s="34" t="s">
        <v>46</v>
      </c>
      <c r="H106" s="35">
        <v>6.0</v>
      </c>
      <c r="I106" s="35">
        <v>6.0</v>
      </c>
      <c r="J106" s="36">
        <v>23.36</v>
      </c>
      <c r="K106" s="36">
        <v>140.16</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12"/>
      <c r="AQ106" s="12">
        <f t="shared" si="1"/>
        <v>0</v>
      </c>
      <c r="AR106" s="37"/>
      <c r="AS106" s="37"/>
    </row>
    <row r="107">
      <c r="A107" s="32"/>
      <c r="B107" s="32"/>
      <c r="C107" s="33" t="s">
        <v>15</v>
      </c>
      <c r="D107" s="34" t="s">
        <v>166</v>
      </c>
      <c r="E107" s="35">
        <v>428626.0</v>
      </c>
      <c r="F107" s="34" t="s">
        <v>45</v>
      </c>
      <c r="G107" s="34" t="s">
        <v>46</v>
      </c>
      <c r="H107" s="35">
        <v>30.0</v>
      </c>
      <c r="I107" s="35">
        <v>30.0</v>
      </c>
      <c r="J107" s="36">
        <v>50.0</v>
      </c>
      <c r="K107" s="36">
        <v>1500.0</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12"/>
      <c r="AQ107" s="12">
        <f t="shared" si="1"/>
        <v>0</v>
      </c>
      <c r="AR107" s="37"/>
      <c r="AS107" s="37"/>
    </row>
    <row r="108">
      <c r="A108" s="32"/>
      <c r="B108" s="32"/>
      <c r="C108" s="33" t="s">
        <v>24</v>
      </c>
      <c r="D108" s="34" t="s">
        <v>167</v>
      </c>
      <c r="E108" s="35">
        <v>428626.0</v>
      </c>
      <c r="F108" s="34" t="s">
        <v>45</v>
      </c>
      <c r="G108" s="34" t="s">
        <v>46</v>
      </c>
      <c r="H108" s="35">
        <v>10.0</v>
      </c>
      <c r="I108" s="35">
        <v>4.0</v>
      </c>
      <c r="J108" s="36">
        <v>25.9</v>
      </c>
      <c r="K108" s="36">
        <v>103.6</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12"/>
      <c r="AQ108" s="12">
        <f t="shared" si="1"/>
        <v>0</v>
      </c>
      <c r="AR108" s="37"/>
      <c r="AS108" s="37"/>
    </row>
    <row r="109">
      <c r="A109" s="32"/>
      <c r="B109" s="32"/>
      <c r="C109" s="33" t="s">
        <v>23</v>
      </c>
      <c r="D109" s="34" t="s">
        <v>168</v>
      </c>
      <c r="E109" s="35">
        <v>428629.0</v>
      </c>
      <c r="F109" s="34" t="s">
        <v>45</v>
      </c>
      <c r="G109" s="34" t="s">
        <v>46</v>
      </c>
      <c r="H109" s="35">
        <v>1.0</v>
      </c>
      <c r="I109" s="35">
        <v>1.0</v>
      </c>
      <c r="J109" s="36">
        <v>20.0</v>
      </c>
      <c r="K109" s="36">
        <v>20.0</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12"/>
      <c r="AQ109" s="12">
        <f t="shared" si="1"/>
        <v>0</v>
      </c>
      <c r="AR109" s="37"/>
      <c r="AS109" s="37"/>
    </row>
    <row r="110">
      <c r="A110" s="106"/>
      <c r="B110" s="8">
        <v>2.5000000124E10</v>
      </c>
      <c r="C110" s="38" t="s">
        <v>16</v>
      </c>
      <c r="D110" s="38" t="s">
        <v>169</v>
      </c>
      <c r="E110" s="40">
        <v>435860.0</v>
      </c>
      <c r="F110" s="38" t="s">
        <v>45</v>
      </c>
      <c r="G110" s="38" t="s">
        <v>46</v>
      </c>
      <c r="H110" s="40">
        <f>3+125</f>
        <v>128</v>
      </c>
      <c r="I110" s="40">
        <v>3.0</v>
      </c>
      <c r="J110" s="41">
        <v>120.0</v>
      </c>
      <c r="K110" s="41">
        <v>360.0</v>
      </c>
      <c r="L110" s="12"/>
      <c r="M110" s="12"/>
      <c r="N110" s="12"/>
      <c r="O110" s="12"/>
      <c r="P110" s="12"/>
      <c r="Q110" s="13">
        <v>3.0</v>
      </c>
      <c r="R110" s="12"/>
      <c r="S110" s="12"/>
      <c r="T110" s="12"/>
      <c r="U110" s="12"/>
      <c r="V110" s="12"/>
      <c r="W110" s="12"/>
      <c r="X110" s="12"/>
      <c r="Y110" s="12"/>
      <c r="Z110" s="12"/>
      <c r="AA110" s="12"/>
      <c r="AB110" s="12"/>
      <c r="AC110" s="12"/>
      <c r="AD110" s="12"/>
      <c r="AE110" s="12"/>
      <c r="AF110" s="12"/>
      <c r="AG110" s="12"/>
      <c r="AH110" s="12"/>
      <c r="AI110" s="12"/>
      <c r="AJ110" s="12"/>
      <c r="AK110" s="13">
        <v>80.0</v>
      </c>
      <c r="AL110" s="12"/>
      <c r="AM110" s="12"/>
      <c r="AN110" s="12"/>
      <c r="AO110" s="12"/>
      <c r="AP110" s="12"/>
      <c r="AQ110" s="12">
        <f t="shared" si="1"/>
        <v>83</v>
      </c>
      <c r="AR110" s="12"/>
      <c r="AS110" s="12"/>
    </row>
    <row r="111">
      <c r="A111" s="62" t="s">
        <v>47</v>
      </c>
      <c r="B111" s="62">
        <v>2.5000000184E10</v>
      </c>
      <c r="C111" s="63" t="s">
        <v>21</v>
      </c>
      <c r="D111" s="68" t="s">
        <v>170</v>
      </c>
      <c r="E111" s="64">
        <v>436809.0</v>
      </c>
      <c r="F111" s="63" t="s">
        <v>45</v>
      </c>
      <c r="G111" s="63" t="s">
        <v>46</v>
      </c>
      <c r="H111" s="64">
        <v>30.0</v>
      </c>
      <c r="I111" s="64">
        <v>60.0</v>
      </c>
      <c r="J111" s="65">
        <v>42.69</v>
      </c>
      <c r="K111" s="117" t="s">
        <v>171</v>
      </c>
      <c r="L111" s="66"/>
      <c r="M111" s="66"/>
      <c r="N111" s="66"/>
      <c r="O111" s="67">
        <v>220.0</v>
      </c>
      <c r="P111" s="66"/>
      <c r="Q111" s="66"/>
      <c r="R111" s="66"/>
      <c r="S111" s="67">
        <v>20.0</v>
      </c>
      <c r="T111" s="66"/>
      <c r="U111" s="66"/>
      <c r="V111" s="67">
        <v>60.0</v>
      </c>
      <c r="W111" s="66"/>
      <c r="X111" s="66"/>
      <c r="Y111" s="66"/>
      <c r="Z111" s="66"/>
      <c r="AA111" s="66"/>
      <c r="AB111" s="66"/>
      <c r="AC111" s="66"/>
      <c r="AD111" s="66"/>
      <c r="AE111" s="66"/>
      <c r="AF111" s="66"/>
      <c r="AG111" s="66"/>
      <c r="AH111" s="66"/>
      <c r="AI111" s="66"/>
      <c r="AJ111" s="66"/>
      <c r="AK111" s="66"/>
      <c r="AL111" s="66"/>
      <c r="AM111" s="66"/>
      <c r="AN111" s="66"/>
      <c r="AO111" s="66"/>
      <c r="AP111" s="12"/>
      <c r="AQ111" s="12">
        <f t="shared" si="1"/>
        <v>300</v>
      </c>
      <c r="AR111" s="66"/>
      <c r="AS111" s="66"/>
    </row>
    <row r="112">
      <c r="A112" s="118" t="s">
        <v>47</v>
      </c>
      <c r="B112" s="118">
        <v>2.500000022E10</v>
      </c>
      <c r="C112" s="63" t="s">
        <v>20</v>
      </c>
      <c r="D112" s="68" t="s">
        <v>172</v>
      </c>
      <c r="E112" s="64">
        <v>445186.0</v>
      </c>
      <c r="F112" s="63" t="s">
        <v>45</v>
      </c>
      <c r="G112" s="63" t="s">
        <v>46</v>
      </c>
      <c r="H112" s="64">
        <v>600.0</v>
      </c>
      <c r="I112" s="64">
        <v>300.0</v>
      </c>
      <c r="J112" s="65">
        <v>3.49</v>
      </c>
      <c r="K112" s="65">
        <v>1047.0</v>
      </c>
      <c r="L112" s="66"/>
      <c r="M112" s="66"/>
      <c r="N112" s="66"/>
      <c r="O112" s="66"/>
      <c r="P112" s="66"/>
      <c r="Q112" s="66"/>
      <c r="R112" s="66"/>
      <c r="S112" s="66"/>
      <c r="T112" s="66"/>
      <c r="U112" s="67">
        <v>600.0</v>
      </c>
      <c r="V112" s="66"/>
      <c r="W112" s="66"/>
      <c r="X112" s="66"/>
      <c r="Y112" s="66"/>
      <c r="Z112" s="66"/>
      <c r="AA112" s="66"/>
      <c r="AB112" s="66"/>
      <c r="AC112" s="66"/>
      <c r="AD112" s="66"/>
      <c r="AE112" s="66"/>
      <c r="AF112" s="66"/>
      <c r="AG112" s="66"/>
      <c r="AH112" s="66"/>
      <c r="AI112" s="66"/>
      <c r="AJ112" s="66"/>
      <c r="AK112" s="66"/>
      <c r="AL112" s="66"/>
      <c r="AM112" s="66"/>
      <c r="AN112" s="66"/>
      <c r="AO112" s="66"/>
      <c r="AP112" s="12"/>
      <c r="AQ112" s="12">
        <f t="shared" si="1"/>
        <v>600</v>
      </c>
      <c r="AR112" s="66"/>
      <c r="AS112" s="66"/>
    </row>
    <row r="113">
      <c r="A113" s="118" t="s">
        <v>47</v>
      </c>
      <c r="B113" s="118">
        <v>2.5000000221E10</v>
      </c>
      <c r="C113" s="63" t="s">
        <v>95</v>
      </c>
      <c r="D113" s="68" t="s">
        <v>173</v>
      </c>
      <c r="E113" s="64">
        <v>466444.0</v>
      </c>
      <c r="F113" s="63" t="s">
        <v>45</v>
      </c>
      <c r="G113" s="63" t="s">
        <v>46</v>
      </c>
      <c r="H113" s="64">
        <v>30.0</v>
      </c>
      <c r="I113" s="64">
        <v>30.0</v>
      </c>
      <c r="J113" s="65">
        <v>32.17</v>
      </c>
      <c r="K113" s="65">
        <v>965.1</v>
      </c>
      <c r="L113" s="66"/>
      <c r="M113" s="66"/>
      <c r="N113" s="66"/>
      <c r="O113" s="66"/>
      <c r="P113" s="66"/>
      <c r="Q113" s="66"/>
      <c r="R113" s="66"/>
      <c r="S113" s="66"/>
      <c r="T113" s="66"/>
      <c r="U113" s="66"/>
      <c r="V113" s="66"/>
      <c r="W113" s="67">
        <v>8000.0</v>
      </c>
      <c r="X113" s="66"/>
      <c r="Y113" s="66"/>
      <c r="Z113" s="66"/>
      <c r="AA113" s="66"/>
      <c r="AB113" s="66"/>
      <c r="AC113" s="66"/>
      <c r="AD113" s="66"/>
      <c r="AE113" s="66"/>
      <c r="AF113" s="66"/>
      <c r="AG113" s="66"/>
      <c r="AH113" s="67">
        <v>30.0</v>
      </c>
      <c r="AI113" s="66"/>
      <c r="AJ113" s="66"/>
      <c r="AK113" s="66"/>
      <c r="AL113" s="66"/>
      <c r="AM113" s="66"/>
      <c r="AN113" s="66"/>
      <c r="AO113" s="66"/>
      <c r="AP113" s="12"/>
      <c r="AQ113" s="12">
        <f t="shared" si="1"/>
        <v>8030</v>
      </c>
      <c r="AR113" s="66"/>
      <c r="AS113" s="66"/>
    </row>
    <row r="114">
      <c r="A114" s="70" t="s">
        <v>47</v>
      </c>
      <c r="B114" s="70" t="s">
        <v>174</v>
      </c>
      <c r="C114" s="38" t="s">
        <v>31</v>
      </c>
      <c r="D114" s="38" t="s">
        <v>175</v>
      </c>
      <c r="E114" s="40">
        <v>437575.0</v>
      </c>
      <c r="F114" s="38" t="s">
        <v>45</v>
      </c>
      <c r="G114" s="38" t="s">
        <v>46</v>
      </c>
      <c r="H114" s="40">
        <v>2000.0</v>
      </c>
      <c r="I114" s="40">
        <v>200.0</v>
      </c>
      <c r="J114" s="41">
        <v>0.68</v>
      </c>
      <c r="K114" s="41">
        <v>136.0</v>
      </c>
      <c r="L114" s="12"/>
      <c r="M114" s="12"/>
      <c r="N114" s="12"/>
      <c r="O114" s="12"/>
      <c r="P114" s="12"/>
      <c r="Q114" s="12"/>
      <c r="R114" s="12"/>
      <c r="S114" s="12"/>
      <c r="T114" s="12"/>
      <c r="U114" s="12"/>
      <c r="V114" s="12"/>
      <c r="W114" s="12"/>
      <c r="X114" s="12"/>
      <c r="Y114" s="12"/>
      <c r="Z114" s="12"/>
      <c r="AA114" s="12"/>
      <c r="AB114" s="12"/>
      <c r="AC114" s="12"/>
      <c r="AD114" s="12"/>
      <c r="AE114" s="12"/>
      <c r="AF114" s="13">
        <v>20.0</v>
      </c>
      <c r="AG114" s="12"/>
      <c r="AH114" s="12"/>
      <c r="AI114" s="12"/>
      <c r="AJ114" s="12"/>
      <c r="AK114" s="12"/>
      <c r="AL114" s="12"/>
      <c r="AM114" s="12"/>
      <c r="AN114" s="12"/>
      <c r="AO114" s="12"/>
      <c r="AP114" s="12"/>
      <c r="AQ114" s="12">
        <f t="shared" si="1"/>
        <v>20</v>
      </c>
      <c r="AR114" s="12"/>
      <c r="AS114" s="12"/>
    </row>
    <row r="115">
      <c r="A115" s="107" t="s">
        <v>47</v>
      </c>
      <c r="B115" s="107">
        <v>2.5000000236E10</v>
      </c>
      <c r="C115" s="108" t="s">
        <v>23</v>
      </c>
      <c r="D115" s="108" t="s">
        <v>176</v>
      </c>
      <c r="E115" s="109">
        <v>439986.0</v>
      </c>
      <c r="F115" s="108" t="s">
        <v>45</v>
      </c>
      <c r="G115" s="108" t="s">
        <v>46</v>
      </c>
      <c r="H115" s="109">
        <v>302.0</v>
      </c>
      <c r="I115" s="109">
        <v>302.0</v>
      </c>
      <c r="J115" s="110">
        <v>2.55</v>
      </c>
      <c r="K115" s="119" t="s">
        <v>177</v>
      </c>
      <c r="L115" s="111"/>
      <c r="M115" s="111"/>
      <c r="N115" s="111"/>
      <c r="O115" s="111"/>
      <c r="P115" s="111"/>
      <c r="Q115" s="111"/>
      <c r="R115" s="111"/>
      <c r="S115" s="111"/>
      <c r="T115" s="111"/>
      <c r="U115" s="111"/>
      <c r="V115" s="111"/>
      <c r="W115" s="111"/>
      <c r="X115" s="112">
        <v>302.0</v>
      </c>
      <c r="Y115" s="111"/>
      <c r="Z115" s="111"/>
      <c r="AA115" s="111"/>
      <c r="AB115" s="111"/>
      <c r="AC115" s="111"/>
      <c r="AD115" s="111"/>
      <c r="AE115" s="111"/>
      <c r="AF115" s="111"/>
      <c r="AG115" s="111"/>
      <c r="AH115" s="111"/>
      <c r="AI115" s="111"/>
      <c r="AJ115" s="111"/>
      <c r="AK115" s="111"/>
      <c r="AL115" s="111"/>
      <c r="AM115" s="111"/>
      <c r="AN115" s="111"/>
      <c r="AO115" s="111"/>
      <c r="AP115" s="111"/>
      <c r="AQ115" s="111">
        <f t="shared" si="1"/>
        <v>302</v>
      </c>
      <c r="AR115" s="111"/>
      <c r="AS115" s="111"/>
    </row>
    <row r="116">
      <c r="A116" s="62" t="s">
        <v>47</v>
      </c>
      <c r="B116" s="62">
        <v>2.5000000103E10</v>
      </c>
      <c r="C116" s="63" t="s">
        <v>20</v>
      </c>
      <c r="D116" s="63" t="s">
        <v>178</v>
      </c>
      <c r="E116" s="64">
        <v>440995.0</v>
      </c>
      <c r="F116" s="63" t="s">
        <v>45</v>
      </c>
      <c r="G116" s="63" t="s">
        <v>46</v>
      </c>
      <c r="H116" s="64">
        <v>10.0</v>
      </c>
      <c r="I116" s="64">
        <v>5.0</v>
      </c>
      <c r="J116" s="65">
        <v>27.9</v>
      </c>
      <c r="K116" s="65">
        <v>139.5</v>
      </c>
      <c r="L116" s="66"/>
      <c r="M116" s="66"/>
      <c r="N116" s="66"/>
      <c r="O116" s="66"/>
      <c r="P116" s="66"/>
      <c r="Q116" s="66"/>
      <c r="R116" s="66"/>
      <c r="S116" s="66"/>
      <c r="T116" s="66"/>
      <c r="U116" s="67">
        <v>10.0</v>
      </c>
      <c r="V116" s="66"/>
      <c r="W116" s="66"/>
      <c r="X116" s="66"/>
      <c r="Y116" s="67">
        <v>2.0</v>
      </c>
      <c r="Z116" s="66"/>
      <c r="AA116" s="66"/>
      <c r="AB116" s="66"/>
      <c r="AC116" s="66"/>
      <c r="AD116" s="66"/>
      <c r="AE116" s="66"/>
      <c r="AF116" s="66"/>
      <c r="AG116" s="66"/>
      <c r="AH116" s="66"/>
      <c r="AI116" s="66"/>
      <c r="AJ116" s="66"/>
      <c r="AK116" s="66"/>
      <c r="AL116" s="66"/>
      <c r="AM116" s="66"/>
      <c r="AN116" s="66"/>
      <c r="AO116" s="66"/>
      <c r="AP116" s="12"/>
      <c r="AQ116" s="12">
        <f t="shared" si="1"/>
        <v>12</v>
      </c>
      <c r="AR116" s="66"/>
      <c r="AS116" s="66"/>
    </row>
    <row r="117">
      <c r="A117" s="62" t="s">
        <v>47</v>
      </c>
      <c r="B117" s="62">
        <v>2.5000000187E10</v>
      </c>
      <c r="C117" s="63" t="s">
        <v>23</v>
      </c>
      <c r="D117" s="63" t="s">
        <v>179</v>
      </c>
      <c r="E117" s="64">
        <v>444586.0</v>
      </c>
      <c r="F117" s="63" t="s">
        <v>45</v>
      </c>
      <c r="G117" s="63" t="s">
        <v>46</v>
      </c>
      <c r="H117" s="64">
        <v>30.0</v>
      </c>
      <c r="I117" s="64">
        <v>20.0</v>
      </c>
      <c r="J117" s="65">
        <v>129.9</v>
      </c>
      <c r="K117" s="65">
        <v>2598.0</v>
      </c>
      <c r="L117" s="66"/>
      <c r="M117" s="66"/>
      <c r="N117" s="66"/>
      <c r="O117" s="66"/>
      <c r="P117" s="66"/>
      <c r="Q117" s="66"/>
      <c r="R117" s="66"/>
      <c r="S117" s="66"/>
      <c r="T117" s="66"/>
      <c r="U117" s="66"/>
      <c r="V117" s="66"/>
      <c r="W117" s="66"/>
      <c r="X117" s="67">
        <v>30.0</v>
      </c>
      <c r="Y117" s="66"/>
      <c r="Z117" s="66"/>
      <c r="AA117" s="66"/>
      <c r="AB117" s="66"/>
      <c r="AC117" s="66"/>
      <c r="AD117" s="66"/>
      <c r="AE117" s="66"/>
      <c r="AF117" s="66"/>
      <c r="AG117" s="66"/>
      <c r="AH117" s="66"/>
      <c r="AI117" s="66"/>
      <c r="AJ117" s="66"/>
      <c r="AK117" s="66"/>
      <c r="AL117" s="66"/>
      <c r="AM117" s="66"/>
      <c r="AN117" s="66"/>
      <c r="AO117" s="66"/>
      <c r="AP117" s="12"/>
      <c r="AQ117" s="12">
        <f t="shared" si="1"/>
        <v>30</v>
      </c>
      <c r="AR117" s="66"/>
      <c r="AS117" s="66"/>
    </row>
    <row r="118">
      <c r="A118" s="62" t="s">
        <v>47</v>
      </c>
      <c r="B118" s="62">
        <v>2.5000000186E10</v>
      </c>
      <c r="C118" s="63" t="s">
        <v>23</v>
      </c>
      <c r="D118" s="63" t="s">
        <v>180</v>
      </c>
      <c r="E118" s="64">
        <v>444588.0</v>
      </c>
      <c r="F118" s="63" t="s">
        <v>45</v>
      </c>
      <c r="G118" s="63" t="s">
        <v>46</v>
      </c>
      <c r="H118" s="64">
        <v>30.0</v>
      </c>
      <c r="I118" s="64">
        <v>20.0</v>
      </c>
      <c r="J118" s="65">
        <v>129.9</v>
      </c>
      <c r="K118" s="65">
        <v>2598.0</v>
      </c>
      <c r="L118" s="66"/>
      <c r="M118" s="66"/>
      <c r="N118" s="66"/>
      <c r="O118" s="66"/>
      <c r="P118" s="66"/>
      <c r="Q118" s="66"/>
      <c r="R118" s="66"/>
      <c r="S118" s="66"/>
      <c r="T118" s="66"/>
      <c r="U118" s="66"/>
      <c r="V118" s="66"/>
      <c r="W118" s="66"/>
      <c r="X118" s="67">
        <v>30.0</v>
      </c>
      <c r="Y118" s="66"/>
      <c r="Z118" s="66"/>
      <c r="AA118" s="66"/>
      <c r="AB118" s="66"/>
      <c r="AC118" s="66"/>
      <c r="AD118" s="66"/>
      <c r="AE118" s="66"/>
      <c r="AF118" s="66"/>
      <c r="AG118" s="66"/>
      <c r="AH118" s="66"/>
      <c r="AI118" s="66"/>
      <c r="AJ118" s="66"/>
      <c r="AK118" s="66"/>
      <c r="AL118" s="66"/>
      <c r="AM118" s="66"/>
      <c r="AN118" s="66"/>
      <c r="AO118" s="66"/>
      <c r="AP118" s="12"/>
      <c r="AQ118" s="12">
        <f t="shared" si="1"/>
        <v>30</v>
      </c>
      <c r="AR118" s="66"/>
      <c r="AS118" s="66"/>
    </row>
    <row r="119">
      <c r="A119" s="62" t="s">
        <v>47</v>
      </c>
      <c r="B119" s="62">
        <v>2.5000000185E10</v>
      </c>
      <c r="C119" s="63" t="s">
        <v>23</v>
      </c>
      <c r="D119" s="63" t="s">
        <v>181</v>
      </c>
      <c r="E119" s="64">
        <v>444589.0</v>
      </c>
      <c r="F119" s="63" t="s">
        <v>45</v>
      </c>
      <c r="G119" s="63" t="s">
        <v>46</v>
      </c>
      <c r="H119" s="64">
        <v>50.0</v>
      </c>
      <c r="I119" s="64">
        <v>20.0</v>
      </c>
      <c r="J119" s="65">
        <v>129.9</v>
      </c>
      <c r="K119" s="65">
        <v>2598.0</v>
      </c>
      <c r="L119" s="66"/>
      <c r="M119" s="66"/>
      <c r="N119" s="66"/>
      <c r="O119" s="66"/>
      <c r="P119" s="66"/>
      <c r="Q119" s="66"/>
      <c r="R119" s="66"/>
      <c r="S119" s="66"/>
      <c r="T119" s="66"/>
      <c r="U119" s="66"/>
      <c r="V119" s="66"/>
      <c r="W119" s="66"/>
      <c r="X119" s="67">
        <v>50.0</v>
      </c>
      <c r="Y119" s="66"/>
      <c r="Z119" s="66"/>
      <c r="AA119" s="66"/>
      <c r="AB119" s="66"/>
      <c r="AC119" s="66"/>
      <c r="AD119" s="66"/>
      <c r="AE119" s="66"/>
      <c r="AF119" s="66"/>
      <c r="AG119" s="66"/>
      <c r="AH119" s="66"/>
      <c r="AI119" s="66"/>
      <c r="AJ119" s="66"/>
      <c r="AK119" s="66"/>
      <c r="AL119" s="66"/>
      <c r="AM119" s="66"/>
      <c r="AN119" s="66"/>
      <c r="AO119" s="66"/>
      <c r="AP119" s="12"/>
      <c r="AQ119" s="12">
        <f t="shared" si="1"/>
        <v>50</v>
      </c>
      <c r="AR119" s="66"/>
      <c r="AS119" s="66"/>
    </row>
    <row r="120">
      <c r="A120" s="62" t="s">
        <v>47</v>
      </c>
      <c r="B120" s="62">
        <v>2.5000000202E10</v>
      </c>
      <c r="C120" s="63" t="s">
        <v>182</v>
      </c>
      <c r="D120" s="63" t="s">
        <v>183</v>
      </c>
      <c r="E120" s="64">
        <v>445985.0</v>
      </c>
      <c r="F120" s="63" t="s">
        <v>45</v>
      </c>
      <c r="G120" s="63" t="s">
        <v>46</v>
      </c>
      <c r="H120" s="64">
        <v>2.0</v>
      </c>
      <c r="I120" s="64">
        <v>2.0</v>
      </c>
      <c r="J120" s="65">
        <v>221.08</v>
      </c>
      <c r="K120" s="65">
        <v>442.16</v>
      </c>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7">
        <v>2.0</v>
      </c>
      <c r="AP120" s="12"/>
      <c r="AQ120" s="12">
        <f t="shared" si="1"/>
        <v>2</v>
      </c>
      <c r="AR120" s="66"/>
      <c r="AS120" s="66"/>
    </row>
    <row r="121">
      <c r="A121" s="62" t="s">
        <v>47</v>
      </c>
      <c r="B121" s="62">
        <v>2.5000000201E10</v>
      </c>
      <c r="C121" s="63" t="s">
        <v>182</v>
      </c>
      <c r="D121" s="63" t="s">
        <v>184</v>
      </c>
      <c r="E121" s="64">
        <v>445985.0</v>
      </c>
      <c r="F121" s="63" t="s">
        <v>45</v>
      </c>
      <c r="G121" s="63" t="s">
        <v>46</v>
      </c>
      <c r="H121" s="64">
        <v>2.0</v>
      </c>
      <c r="I121" s="64">
        <v>2.0</v>
      </c>
      <c r="J121" s="65">
        <v>216.33</v>
      </c>
      <c r="K121" s="65">
        <v>432.66</v>
      </c>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7">
        <v>2.0</v>
      </c>
      <c r="AP121" s="12"/>
      <c r="AQ121" s="12">
        <f t="shared" si="1"/>
        <v>2</v>
      </c>
      <c r="AR121" s="66"/>
      <c r="AS121" s="66"/>
    </row>
    <row r="122">
      <c r="A122" s="62" t="s">
        <v>47</v>
      </c>
      <c r="B122" s="62">
        <v>2.5000000203E10</v>
      </c>
      <c r="C122" s="63" t="s">
        <v>182</v>
      </c>
      <c r="D122" s="63" t="s">
        <v>185</v>
      </c>
      <c r="E122" s="64">
        <v>445985.0</v>
      </c>
      <c r="F122" s="63" t="s">
        <v>45</v>
      </c>
      <c r="G122" s="63" t="s">
        <v>46</v>
      </c>
      <c r="H122" s="64">
        <v>2.0</v>
      </c>
      <c r="I122" s="64">
        <v>2.0</v>
      </c>
      <c r="J122" s="65">
        <v>218.33</v>
      </c>
      <c r="K122" s="65">
        <v>436.66</v>
      </c>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7">
        <v>2.0</v>
      </c>
      <c r="AP122" s="12"/>
      <c r="AQ122" s="12">
        <f t="shared" si="1"/>
        <v>2</v>
      </c>
      <c r="AR122" s="66"/>
      <c r="AS122" s="66"/>
    </row>
    <row r="123">
      <c r="A123" s="60" t="s">
        <v>47</v>
      </c>
      <c r="B123" s="60">
        <v>2.5000000217E10</v>
      </c>
      <c r="C123" s="22"/>
      <c r="D123" s="22" t="s">
        <v>186</v>
      </c>
      <c r="E123" s="23">
        <v>446106.0</v>
      </c>
      <c r="F123" s="22" t="s">
        <v>45</v>
      </c>
      <c r="G123" s="22" t="s">
        <v>46</v>
      </c>
      <c r="H123" s="23">
        <v>2.0</v>
      </c>
      <c r="I123" s="23">
        <v>2.0</v>
      </c>
      <c r="J123" s="24">
        <v>39.9</v>
      </c>
      <c r="K123" s="24">
        <v>79.8</v>
      </c>
      <c r="L123" s="25"/>
      <c r="M123" s="25"/>
      <c r="N123" s="25"/>
      <c r="O123" s="25"/>
      <c r="P123" s="25"/>
      <c r="Q123" s="25"/>
      <c r="R123" s="25"/>
      <c r="S123" s="25"/>
      <c r="T123" s="25"/>
      <c r="U123" s="25"/>
      <c r="V123" s="25"/>
      <c r="W123" s="25"/>
      <c r="X123" s="25"/>
      <c r="Y123" s="25"/>
      <c r="Z123" s="25"/>
      <c r="AA123" s="25"/>
      <c r="AB123" s="25"/>
      <c r="AC123" s="61">
        <v>2.0</v>
      </c>
      <c r="AD123" s="25"/>
      <c r="AE123" s="25"/>
      <c r="AF123" s="25"/>
      <c r="AG123" s="25"/>
      <c r="AH123" s="25"/>
      <c r="AI123" s="25"/>
      <c r="AJ123" s="25"/>
      <c r="AK123" s="25"/>
      <c r="AL123" s="25"/>
      <c r="AM123" s="25"/>
      <c r="AN123" s="25"/>
      <c r="AO123" s="25"/>
      <c r="AP123" s="12"/>
      <c r="AQ123" s="12">
        <f t="shared" si="1"/>
        <v>2</v>
      </c>
      <c r="AR123" s="25"/>
      <c r="AS123" s="25"/>
    </row>
    <row r="124">
      <c r="A124" s="106"/>
      <c r="B124" s="8">
        <v>2.5000000034E10</v>
      </c>
      <c r="C124" s="38" t="s">
        <v>24</v>
      </c>
      <c r="D124" s="38" t="s">
        <v>187</v>
      </c>
      <c r="E124" s="40">
        <v>450334.0</v>
      </c>
      <c r="F124" s="38" t="s">
        <v>45</v>
      </c>
      <c r="G124" s="38" t="s">
        <v>46</v>
      </c>
      <c r="H124" s="40">
        <v>205.0</v>
      </c>
      <c r="I124" s="40">
        <v>5.0</v>
      </c>
      <c r="J124" s="41">
        <v>10.27</v>
      </c>
      <c r="K124" s="96" t="s">
        <v>188</v>
      </c>
      <c r="L124" s="12"/>
      <c r="M124" s="12"/>
      <c r="N124" s="12"/>
      <c r="O124" s="12"/>
      <c r="P124" s="12"/>
      <c r="Q124" s="12"/>
      <c r="R124" s="12"/>
      <c r="S124" s="12"/>
      <c r="T124" s="12"/>
      <c r="U124" s="12"/>
      <c r="V124" s="12"/>
      <c r="W124" s="12"/>
      <c r="X124" s="12"/>
      <c r="Y124" s="13">
        <v>5.0</v>
      </c>
      <c r="Z124" s="12"/>
      <c r="AA124" s="12"/>
      <c r="AB124" s="12"/>
      <c r="AC124" s="12"/>
      <c r="AD124" s="12"/>
      <c r="AE124" s="12"/>
      <c r="AF124" s="12"/>
      <c r="AG124" s="12"/>
      <c r="AH124" s="12"/>
      <c r="AI124" s="12"/>
      <c r="AJ124" s="12"/>
      <c r="AK124" s="12"/>
      <c r="AL124" s="12"/>
      <c r="AM124" s="12"/>
      <c r="AN124" s="12"/>
      <c r="AO124" s="12"/>
      <c r="AP124" s="12"/>
      <c r="AQ124" s="12">
        <f t="shared" si="1"/>
        <v>5</v>
      </c>
      <c r="AR124" s="12"/>
      <c r="AS124" s="12"/>
    </row>
    <row r="125">
      <c r="A125" s="32"/>
      <c r="B125" s="32"/>
      <c r="C125" s="33" t="s">
        <v>23</v>
      </c>
      <c r="D125" s="34" t="s">
        <v>147</v>
      </c>
      <c r="E125" s="35">
        <v>450515.0</v>
      </c>
      <c r="F125" s="34" t="s">
        <v>45</v>
      </c>
      <c r="G125" s="34" t="s">
        <v>46</v>
      </c>
      <c r="H125" s="35">
        <v>70.0</v>
      </c>
      <c r="I125" s="35">
        <v>70.0</v>
      </c>
      <c r="J125" s="36">
        <v>4.5</v>
      </c>
      <c r="K125" s="36">
        <v>315.0</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12"/>
      <c r="AQ125" s="12">
        <f t="shared" si="1"/>
        <v>0</v>
      </c>
      <c r="AR125" s="37"/>
      <c r="AS125" s="37"/>
    </row>
    <row r="126">
      <c r="A126" s="62" t="s">
        <v>47</v>
      </c>
      <c r="B126" s="62">
        <v>2.5000000188E10</v>
      </c>
      <c r="C126" s="63" t="s">
        <v>27</v>
      </c>
      <c r="D126" s="63" t="s">
        <v>189</v>
      </c>
      <c r="E126" s="64">
        <v>454424.0</v>
      </c>
      <c r="F126" s="63" t="s">
        <v>45</v>
      </c>
      <c r="G126" s="63" t="s">
        <v>46</v>
      </c>
      <c r="H126" s="64">
        <v>4.0</v>
      </c>
      <c r="I126" s="64">
        <v>4.0</v>
      </c>
      <c r="J126" s="65">
        <v>25.0</v>
      </c>
      <c r="K126" s="65">
        <v>100.0</v>
      </c>
      <c r="L126" s="66"/>
      <c r="M126" s="66"/>
      <c r="N126" s="66"/>
      <c r="O126" s="66"/>
      <c r="P126" s="66"/>
      <c r="Q126" s="66"/>
      <c r="R126" s="66"/>
      <c r="S126" s="66"/>
      <c r="T126" s="66"/>
      <c r="U126" s="66"/>
      <c r="V126" s="66"/>
      <c r="W126" s="66"/>
      <c r="X126" s="66"/>
      <c r="Y126" s="67">
        <v>4.0</v>
      </c>
      <c r="Z126" s="66"/>
      <c r="AA126" s="66"/>
      <c r="AB126" s="66"/>
      <c r="AC126" s="66"/>
      <c r="AD126" s="66"/>
      <c r="AE126" s="66"/>
      <c r="AF126" s="66"/>
      <c r="AG126" s="66"/>
      <c r="AH126" s="66"/>
      <c r="AI126" s="66"/>
      <c r="AJ126" s="66"/>
      <c r="AK126" s="66"/>
      <c r="AL126" s="66"/>
      <c r="AM126" s="66"/>
      <c r="AN126" s="66"/>
      <c r="AO126" s="66"/>
      <c r="AP126" s="12"/>
      <c r="AQ126" s="12">
        <f t="shared" si="1"/>
        <v>4</v>
      </c>
      <c r="AR126" s="66"/>
      <c r="AS126" s="66"/>
    </row>
    <row r="127">
      <c r="A127" s="87" t="s">
        <v>47</v>
      </c>
      <c r="B127" s="87">
        <v>2.5000000135E10</v>
      </c>
      <c r="C127" s="54" t="s">
        <v>16</v>
      </c>
      <c r="D127" s="54" t="s">
        <v>190</v>
      </c>
      <c r="E127" s="55">
        <v>456249.0</v>
      </c>
      <c r="F127" s="54" t="s">
        <v>45</v>
      </c>
      <c r="G127" s="54" t="s">
        <v>46</v>
      </c>
      <c r="H127" s="55"/>
      <c r="I127" s="55"/>
      <c r="J127" s="56">
        <v>8.28</v>
      </c>
      <c r="K127" s="56">
        <v>1954.08</v>
      </c>
      <c r="L127" s="57"/>
      <c r="M127" s="57"/>
      <c r="N127" s="57"/>
      <c r="O127" s="57"/>
      <c r="P127" s="57"/>
      <c r="Q127" s="58">
        <v>2.0</v>
      </c>
      <c r="R127" s="57"/>
      <c r="S127" s="57"/>
      <c r="T127" s="57"/>
      <c r="U127" s="57"/>
      <c r="V127" s="57"/>
      <c r="W127" s="58">
        <v>40.0</v>
      </c>
      <c r="X127" s="58">
        <v>74.0</v>
      </c>
      <c r="Y127" s="57"/>
      <c r="Z127" s="57"/>
      <c r="AA127" s="57"/>
      <c r="AB127" s="57"/>
      <c r="AC127" s="57"/>
      <c r="AD127" s="57"/>
      <c r="AE127" s="57"/>
      <c r="AF127" s="57"/>
      <c r="AG127" s="57"/>
      <c r="AH127" s="58">
        <v>70.0</v>
      </c>
      <c r="AI127" s="57"/>
      <c r="AJ127" s="57"/>
      <c r="AK127" s="57"/>
      <c r="AL127" s="57"/>
      <c r="AM127" s="57"/>
      <c r="AN127" s="57"/>
      <c r="AO127" s="58"/>
      <c r="AP127" s="58">
        <v>50.0</v>
      </c>
      <c r="AQ127" s="57">
        <f t="shared" si="1"/>
        <v>236</v>
      </c>
      <c r="AR127" s="57"/>
      <c r="AS127" s="57"/>
    </row>
    <row r="128">
      <c r="A128" s="60" t="s">
        <v>47</v>
      </c>
      <c r="B128" s="60">
        <v>2.5000000179E10</v>
      </c>
      <c r="C128" s="22"/>
      <c r="D128" s="22" t="s">
        <v>191</v>
      </c>
      <c r="E128" s="23">
        <v>458415.0</v>
      </c>
      <c r="F128" s="22" t="s">
        <v>45</v>
      </c>
      <c r="G128" s="22" t="s">
        <v>46</v>
      </c>
      <c r="H128" s="23">
        <v>3.0</v>
      </c>
      <c r="I128" s="23">
        <v>3.0</v>
      </c>
      <c r="J128" s="24">
        <v>67.62</v>
      </c>
      <c r="K128" s="24">
        <v>202.86</v>
      </c>
      <c r="L128" s="25"/>
      <c r="M128" s="25"/>
      <c r="N128" s="25"/>
      <c r="O128" s="25"/>
      <c r="P128" s="25"/>
      <c r="Q128" s="61">
        <v>3.0</v>
      </c>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12"/>
      <c r="AQ128" s="12">
        <f t="shared" si="1"/>
        <v>3</v>
      </c>
      <c r="AR128" s="25"/>
      <c r="AS128" s="25"/>
    </row>
    <row r="129">
      <c r="A129" s="60" t="s">
        <v>47</v>
      </c>
      <c r="B129" s="60">
        <v>2.500000018E10</v>
      </c>
      <c r="C129" s="22"/>
      <c r="D129" s="22" t="s">
        <v>192</v>
      </c>
      <c r="E129" s="23">
        <v>458415.0</v>
      </c>
      <c r="F129" s="22" t="s">
        <v>45</v>
      </c>
      <c r="G129" s="22" t="s">
        <v>46</v>
      </c>
      <c r="H129" s="23">
        <v>2.0</v>
      </c>
      <c r="I129" s="23">
        <v>2.0</v>
      </c>
      <c r="J129" s="24">
        <v>67.62</v>
      </c>
      <c r="K129" s="24">
        <v>135.24</v>
      </c>
      <c r="L129" s="25"/>
      <c r="M129" s="25"/>
      <c r="N129" s="25"/>
      <c r="O129" s="25"/>
      <c r="P129" s="25"/>
      <c r="Q129" s="61">
        <v>2.0</v>
      </c>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12"/>
      <c r="AQ129" s="12">
        <f t="shared" si="1"/>
        <v>2</v>
      </c>
      <c r="AR129" s="25"/>
      <c r="AS129" s="25"/>
    </row>
    <row r="130">
      <c r="A130" s="60" t="s">
        <v>47</v>
      </c>
      <c r="B130" s="60">
        <v>2.5000000181E10</v>
      </c>
      <c r="C130" s="22"/>
      <c r="D130" s="22" t="s">
        <v>193</v>
      </c>
      <c r="E130" s="23">
        <v>458415.0</v>
      </c>
      <c r="F130" s="22" t="s">
        <v>45</v>
      </c>
      <c r="G130" s="22" t="s">
        <v>46</v>
      </c>
      <c r="H130" s="23">
        <v>3.0</v>
      </c>
      <c r="I130" s="23">
        <v>3.0</v>
      </c>
      <c r="J130" s="24">
        <v>67.62</v>
      </c>
      <c r="K130" s="24">
        <v>202.86</v>
      </c>
      <c r="L130" s="25"/>
      <c r="M130" s="25"/>
      <c r="N130" s="25"/>
      <c r="O130" s="25"/>
      <c r="P130" s="25"/>
      <c r="Q130" s="61">
        <v>3.0</v>
      </c>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12"/>
      <c r="AQ130" s="12">
        <f t="shared" si="1"/>
        <v>3</v>
      </c>
      <c r="AR130" s="25"/>
      <c r="AS130" s="25"/>
    </row>
    <row r="131">
      <c r="A131" s="60" t="s">
        <v>47</v>
      </c>
      <c r="B131" s="60">
        <v>2.5000000182E10</v>
      </c>
      <c r="C131" s="22"/>
      <c r="D131" s="22" t="s">
        <v>194</v>
      </c>
      <c r="E131" s="23">
        <v>458415.0</v>
      </c>
      <c r="F131" s="22" t="s">
        <v>45</v>
      </c>
      <c r="G131" s="22" t="s">
        <v>46</v>
      </c>
      <c r="H131" s="23">
        <v>3.0</v>
      </c>
      <c r="I131" s="23">
        <v>3.0</v>
      </c>
      <c r="J131" s="24">
        <v>67.62</v>
      </c>
      <c r="K131" s="24">
        <v>202.86</v>
      </c>
      <c r="L131" s="25"/>
      <c r="M131" s="25"/>
      <c r="N131" s="25"/>
      <c r="O131" s="25"/>
      <c r="P131" s="25"/>
      <c r="Q131" s="61">
        <v>3.0</v>
      </c>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12"/>
      <c r="AQ131" s="12">
        <f t="shared" si="1"/>
        <v>3</v>
      </c>
      <c r="AR131" s="25"/>
      <c r="AS131" s="25"/>
    </row>
    <row r="132">
      <c r="A132" s="60" t="s">
        <v>47</v>
      </c>
      <c r="B132" s="60">
        <v>2.5000000183E10</v>
      </c>
      <c r="C132" s="22"/>
      <c r="D132" s="22" t="s">
        <v>195</v>
      </c>
      <c r="E132" s="23">
        <v>458415.0</v>
      </c>
      <c r="F132" s="22" t="s">
        <v>45</v>
      </c>
      <c r="G132" s="22" t="s">
        <v>46</v>
      </c>
      <c r="H132" s="23">
        <v>2.0</v>
      </c>
      <c r="I132" s="23">
        <v>2.0</v>
      </c>
      <c r="J132" s="24">
        <v>67.62</v>
      </c>
      <c r="K132" s="24">
        <v>135.24</v>
      </c>
      <c r="L132" s="25"/>
      <c r="M132" s="25"/>
      <c r="N132" s="25"/>
      <c r="O132" s="25"/>
      <c r="P132" s="25"/>
      <c r="Q132" s="61">
        <v>2.0</v>
      </c>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12"/>
      <c r="AQ132" s="12">
        <f t="shared" si="1"/>
        <v>2</v>
      </c>
      <c r="AR132" s="25"/>
      <c r="AS132" s="25"/>
    </row>
    <row r="133">
      <c r="A133" s="95" t="s">
        <v>47</v>
      </c>
      <c r="B133" s="95">
        <v>2.5000000226E10</v>
      </c>
      <c r="C133" s="54"/>
      <c r="D133" s="54" t="s">
        <v>196</v>
      </c>
      <c r="E133" s="55">
        <v>461350.0</v>
      </c>
      <c r="F133" s="54" t="s">
        <v>45</v>
      </c>
      <c r="G133" s="54" t="s">
        <v>46</v>
      </c>
      <c r="H133" s="55"/>
      <c r="I133" s="120">
        <v>98400.0</v>
      </c>
      <c r="J133" s="56">
        <v>0.15</v>
      </c>
      <c r="K133" s="56">
        <v>98400.0</v>
      </c>
      <c r="L133" s="57"/>
      <c r="M133" s="57"/>
      <c r="N133" s="57"/>
      <c r="O133" s="58">
        <v>40000.0</v>
      </c>
      <c r="P133" s="57"/>
      <c r="Q133" s="58">
        <v>8400.0</v>
      </c>
      <c r="R133" s="57"/>
      <c r="S133" s="58">
        <v>5000.0</v>
      </c>
      <c r="T133" s="57"/>
      <c r="U133" s="57"/>
      <c r="V133" s="57"/>
      <c r="W133" s="57"/>
      <c r="X133" s="57"/>
      <c r="Y133" s="57"/>
      <c r="Z133" s="57"/>
      <c r="AA133" s="57"/>
      <c r="AB133" s="57"/>
      <c r="AC133" s="57"/>
      <c r="AD133" s="57"/>
      <c r="AE133" s="57"/>
      <c r="AF133" s="57"/>
      <c r="AG133" s="57"/>
      <c r="AH133" s="57"/>
      <c r="AI133" s="57"/>
      <c r="AJ133" s="57"/>
      <c r="AK133" s="58">
        <v>45000.0</v>
      </c>
      <c r="AL133" s="57"/>
      <c r="AM133" s="57"/>
      <c r="AN133" s="57"/>
      <c r="AO133" s="57"/>
      <c r="AP133" s="57"/>
      <c r="AQ133" s="57">
        <f t="shared" si="1"/>
        <v>98400</v>
      </c>
      <c r="AR133" s="57"/>
      <c r="AS133" s="57"/>
    </row>
    <row r="134">
      <c r="A134" s="60" t="s">
        <v>47</v>
      </c>
      <c r="B134" s="60">
        <v>2.500000014E10</v>
      </c>
      <c r="C134" s="22"/>
      <c r="D134" s="22" t="s">
        <v>197</v>
      </c>
      <c r="E134" s="23">
        <v>463963.0</v>
      </c>
      <c r="F134" s="22" t="s">
        <v>45</v>
      </c>
      <c r="G134" s="22" t="s">
        <v>46</v>
      </c>
      <c r="H134" s="23">
        <v>2.0</v>
      </c>
      <c r="I134" s="23">
        <v>2.0</v>
      </c>
      <c r="J134" s="24">
        <v>70.0</v>
      </c>
      <c r="K134" s="24">
        <v>140.0</v>
      </c>
      <c r="L134" s="25"/>
      <c r="M134" s="25"/>
      <c r="N134" s="25"/>
      <c r="O134" s="25"/>
      <c r="P134" s="61">
        <v>2.0</v>
      </c>
      <c r="Q134" s="61">
        <v>2.0</v>
      </c>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12"/>
      <c r="AQ134" s="12">
        <f t="shared" si="1"/>
        <v>4</v>
      </c>
      <c r="AR134" s="25"/>
      <c r="AS134" s="25"/>
    </row>
    <row r="135">
      <c r="A135" s="20"/>
      <c r="B135" s="20"/>
      <c r="C135" s="21" t="s">
        <v>16</v>
      </c>
      <c r="D135" s="22" t="s">
        <v>198</v>
      </c>
      <c r="E135" s="23">
        <v>463963.0</v>
      </c>
      <c r="F135" s="22" t="s">
        <v>45</v>
      </c>
      <c r="G135" s="22" t="s">
        <v>46</v>
      </c>
      <c r="H135" s="23">
        <v>2.0</v>
      </c>
      <c r="I135" s="23">
        <v>2.0</v>
      </c>
      <c r="J135" s="24">
        <v>69.34</v>
      </c>
      <c r="K135" s="24">
        <v>138.68</v>
      </c>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12"/>
      <c r="AQ135" s="12">
        <f t="shared" si="1"/>
        <v>0</v>
      </c>
      <c r="AR135" s="25"/>
      <c r="AS135" s="25"/>
    </row>
    <row r="136">
      <c r="A136" s="20"/>
      <c r="B136" s="20"/>
      <c r="C136" s="21" t="s">
        <v>16</v>
      </c>
      <c r="D136" s="22" t="s">
        <v>199</v>
      </c>
      <c r="E136" s="23">
        <v>463963.0</v>
      </c>
      <c r="F136" s="22" t="s">
        <v>45</v>
      </c>
      <c r="G136" s="22" t="s">
        <v>46</v>
      </c>
      <c r="H136" s="23">
        <v>3.0</v>
      </c>
      <c r="I136" s="23">
        <v>3.0</v>
      </c>
      <c r="J136" s="24">
        <v>69.34</v>
      </c>
      <c r="K136" s="24">
        <v>208.02</v>
      </c>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12"/>
      <c r="AQ136" s="12">
        <f t="shared" si="1"/>
        <v>0</v>
      </c>
      <c r="AR136" s="25"/>
      <c r="AS136" s="25"/>
    </row>
    <row r="137">
      <c r="A137" s="121" t="s">
        <v>47</v>
      </c>
      <c r="B137" s="121">
        <v>2.5000000141E10</v>
      </c>
      <c r="C137" s="122"/>
      <c r="D137" s="122" t="s">
        <v>200</v>
      </c>
      <c r="E137" s="123">
        <v>463963.0</v>
      </c>
      <c r="F137" s="122" t="s">
        <v>45</v>
      </c>
      <c r="G137" s="122" t="s">
        <v>46</v>
      </c>
      <c r="H137" s="123">
        <v>2.0</v>
      </c>
      <c r="I137" s="123">
        <v>2.0</v>
      </c>
      <c r="J137" s="124">
        <v>70.0</v>
      </c>
      <c r="K137" s="124">
        <v>140.0</v>
      </c>
      <c r="P137" s="125">
        <v>2.0</v>
      </c>
      <c r="X137" s="125">
        <v>3.0</v>
      </c>
      <c r="AK137" s="125">
        <v>2.0</v>
      </c>
      <c r="AP137" s="12"/>
      <c r="AQ137" s="12">
        <f t="shared" si="1"/>
        <v>7</v>
      </c>
    </row>
    <row r="138">
      <c r="A138" s="126" t="s">
        <v>47</v>
      </c>
      <c r="B138" s="126">
        <v>2.5000000139E10</v>
      </c>
      <c r="C138" s="122"/>
      <c r="D138" s="122" t="s">
        <v>201</v>
      </c>
      <c r="E138" s="123">
        <v>463963.0</v>
      </c>
      <c r="F138" s="122" t="s">
        <v>45</v>
      </c>
      <c r="G138" s="122" t="s">
        <v>46</v>
      </c>
      <c r="H138" s="127">
        <v>4.0</v>
      </c>
      <c r="I138" s="127">
        <v>4.0</v>
      </c>
      <c r="J138" s="124">
        <v>70.0</v>
      </c>
      <c r="K138" s="124">
        <v>210.0</v>
      </c>
      <c r="P138" s="125">
        <v>2.0</v>
      </c>
      <c r="X138" s="125">
        <v>1.0</v>
      </c>
      <c r="AK138" s="125">
        <v>3.0</v>
      </c>
      <c r="AP138" s="12"/>
      <c r="AQ138" s="12">
        <f t="shared" si="1"/>
        <v>6</v>
      </c>
    </row>
    <row r="139">
      <c r="A139" s="60" t="s">
        <v>47</v>
      </c>
      <c r="B139" s="60">
        <v>2.5000000012E10</v>
      </c>
      <c r="C139" s="22"/>
      <c r="D139" s="22" t="s">
        <v>202</v>
      </c>
      <c r="E139" s="23">
        <v>464785.0</v>
      </c>
      <c r="F139" s="22" t="s">
        <v>45</v>
      </c>
      <c r="G139" s="22" t="s">
        <v>46</v>
      </c>
      <c r="H139" s="23">
        <v>1050.0</v>
      </c>
      <c r="I139" s="23">
        <v>200.0</v>
      </c>
      <c r="J139" s="24">
        <v>23.0</v>
      </c>
      <c r="K139" s="24">
        <v>4600.0</v>
      </c>
      <c r="L139" s="25"/>
      <c r="M139" s="25"/>
      <c r="N139" s="25"/>
      <c r="O139" s="25"/>
      <c r="P139" s="25"/>
      <c r="Q139" s="25"/>
      <c r="R139" s="25"/>
      <c r="S139" s="25"/>
      <c r="T139" s="25"/>
      <c r="U139" s="25"/>
      <c r="V139" s="25"/>
      <c r="W139" s="25"/>
      <c r="X139" s="61">
        <v>1050.0</v>
      </c>
      <c r="Y139" s="25"/>
      <c r="Z139" s="25"/>
      <c r="AA139" s="25"/>
      <c r="AB139" s="25"/>
      <c r="AC139" s="25"/>
      <c r="AD139" s="25"/>
      <c r="AE139" s="25"/>
      <c r="AF139" s="25"/>
      <c r="AG139" s="25"/>
      <c r="AH139" s="25"/>
      <c r="AI139" s="25"/>
      <c r="AJ139" s="25"/>
      <c r="AK139" s="25"/>
      <c r="AL139" s="25"/>
      <c r="AM139" s="25"/>
      <c r="AN139" s="25"/>
      <c r="AO139" s="25"/>
      <c r="AP139" s="12"/>
      <c r="AQ139" s="12">
        <f t="shared" si="1"/>
        <v>1050</v>
      </c>
      <c r="AR139" s="25"/>
      <c r="AS139" s="25"/>
    </row>
    <row r="140">
      <c r="A140" s="118" t="s">
        <v>47</v>
      </c>
      <c r="B140" s="118">
        <v>2.5000000222E10</v>
      </c>
      <c r="C140" s="63" t="s">
        <v>23</v>
      </c>
      <c r="D140" s="63" t="s">
        <v>203</v>
      </c>
      <c r="E140" s="128">
        <v>434389.0</v>
      </c>
      <c r="F140" s="63" t="s">
        <v>45</v>
      </c>
      <c r="G140" s="63" t="s">
        <v>46</v>
      </c>
      <c r="H140" s="64">
        <v>10.0</v>
      </c>
      <c r="I140" s="64">
        <v>10.0</v>
      </c>
      <c r="J140" s="65">
        <v>129.0</v>
      </c>
      <c r="K140" s="65">
        <v>1290.0</v>
      </c>
      <c r="L140" s="66"/>
      <c r="M140" s="66"/>
      <c r="N140" s="66"/>
      <c r="O140" s="66"/>
      <c r="P140" s="66"/>
      <c r="Q140" s="66"/>
      <c r="R140" s="66"/>
      <c r="S140" s="66"/>
      <c r="T140" s="66"/>
      <c r="U140" s="66"/>
      <c r="V140" s="66"/>
      <c r="W140" s="66"/>
      <c r="X140" s="67">
        <v>10.0</v>
      </c>
      <c r="Y140" s="66"/>
      <c r="Z140" s="66"/>
      <c r="AA140" s="66"/>
      <c r="AB140" s="66"/>
      <c r="AC140" s="66"/>
      <c r="AD140" s="66"/>
      <c r="AE140" s="66"/>
      <c r="AF140" s="66"/>
      <c r="AG140" s="66"/>
      <c r="AH140" s="66"/>
      <c r="AI140" s="66"/>
      <c r="AJ140" s="66"/>
      <c r="AK140" s="66"/>
      <c r="AL140" s="66"/>
      <c r="AM140" s="66"/>
      <c r="AN140" s="66"/>
      <c r="AO140" s="66"/>
      <c r="AP140" s="12"/>
      <c r="AQ140" s="12">
        <f t="shared" si="1"/>
        <v>10</v>
      </c>
      <c r="AR140" s="66"/>
      <c r="AS140" s="66"/>
    </row>
    <row r="141">
      <c r="A141" s="118" t="s">
        <v>47</v>
      </c>
      <c r="B141" s="118">
        <v>2.5000000223E10</v>
      </c>
      <c r="C141" s="63" t="s">
        <v>23</v>
      </c>
      <c r="D141" s="63" t="s">
        <v>204</v>
      </c>
      <c r="E141" s="128">
        <v>434390.0</v>
      </c>
      <c r="F141" s="63" t="s">
        <v>45</v>
      </c>
      <c r="G141" s="63" t="s">
        <v>46</v>
      </c>
      <c r="H141" s="64">
        <v>20.0</v>
      </c>
      <c r="I141" s="64">
        <v>20.0</v>
      </c>
      <c r="J141" s="65">
        <v>129.0</v>
      </c>
      <c r="K141" s="65">
        <v>2580.0</v>
      </c>
      <c r="L141" s="66"/>
      <c r="M141" s="66"/>
      <c r="N141" s="66"/>
      <c r="O141" s="66"/>
      <c r="P141" s="66"/>
      <c r="Q141" s="66"/>
      <c r="R141" s="66"/>
      <c r="S141" s="66"/>
      <c r="T141" s="66"/>
      <c r="U141" s="66"/>
      <c r="V141" s="66"/>
      <c r="W141" s="66"/>
      <c r="X141" s="67">
        <v>20.0</v>
      </c>
      <c r="Y141" s="66"/>
      <c r="Z141" s="66"/>
      <c r="AA141" s="66"/>
      <c r="AB141" s="66"/>
      <c r="AC141" s="66"/>
      <c r="AD141" s="66"/>
      <c r="AE141" s="66"/>
      <c r="AF141" s="66"/>
      <c r="AG141" s="66"/>
      <c r="AH141" s="66"/>
      <c r="AI141" s="66"/>
      <c r="AJ141" s="66"/>
      <c r="AK141" s="66"/>
      <c r="AL141" s="66"/>
      <c r="AM141" s="66"/>
      <c r="AN141" s="66"/>
      <c r="AO141" s="66"/>
      <c r="AP141" s="12"/>
      <c r="AQ141" s="12">
        <f t="shared" si="1"/>
        <v>20</v>
      </c>
      <c r="AR141" s="66"/>
      <c r="AS141" s="66"/>
    </row>
    <row r="142">
      <c r="A142" s="118" t="s">
        <v>47</v>
      </c>
      <c r="B142" s="118">
        <v>2.50000001E10</v>
      </c>
      <c r="C142" s="63" t="s">
        <v>31</v>
      </c>
      <c r="D142" s="68" t="s">
        <v>205</v>
      </c>
      <c r="E142" s="128">
        <v>434389.0</v>
      </c>
      <c r="F142" s="63" t="s">
        <v>45</v>
      </c>
      <c r="G142" s="63" t="s">
        <v>46</v>
      </c>
      <c r="H142" s="64">
        <v>5.0</v>
      </c>
      <c r="I142" s="64">
        <v>1.0</v>
      </c>
      <c r="J142" s="65">
        <v>43.79</v>
      </c>
      <c r="K142" s="65">
        <v>43.79</v>
      </c>
      <c r="L142" s="66"/>
      <c r="M142" s="66"/>
      <c r="N142" s="66"/>
      <c r="O142" s="66"/>
      <c r="P142" s="66"/>
      <c r="Q142" s="66"/>
      <c r="R142" s="66"/>
      <c r="S142" s="66"/>
      <c r="T142" s="66"/>
      <c r="U142" s="66"/>
      <c r="V142" s="66"/>
      <c r="W142" s="66"/>
      <c r="X142" s="66"/>
      <c r="Y142" s="66"/>
      <c r="Z142" s="66"/>
      <c r="AA142" s="66"/>
      <c r="AB142" s="66"/>
      <c r="AC142" s="66"/>
      <c r="AD142" s="66"/>
      <c r="AE142" s="66"/>
      <c r="AF142" s="67">
        <v>5.0</v>
      </c>
      <c r="AG142" s="66"/>
      <c r="AH142" s="66"/>
      <c r="AI142" s="66"/>
      <c r="AJ142" s="66"/>
      <c r="AK142" s="66"/>
      <c r="AL142" s="66"/>
      <c r="AM142" s="66"/>
      <c r="AN142" s="66"/>
      <c r="AO142" s="66"/>
      <c r="AP142" s="12"/>
      <c r="AQ142" s="12">
        <f t="shared" si="1"/>
        <v>5</v>
      </c>
      <c r="AR142" s="66"/>
      <c r="AS142" s="66"/>
    </row>
    <row r="143">
      <c r="A143" s="118" t="s">
        <v>47</v>
      </c>
      <c r="B143" s="118">
        <v>2.5000000099E10</v>
      </c>
      <c r="C143" s="63" t="s">
        <v>31</v>
      </c>
      <c r="D143" s="68" t="s">
        <v>206</v>
      </c>
      <c r="E143" s="128">
        <v>434390.0</v>
      </c>
      <c r="F143" s="63" t="s">
        <v>45</v>
      </c>
      <c r="G143" s="63" t="s">
        <v>46</v>
      </c>
      <c r="H143" s="64">
        <v>5.0</v>
      </c>
      <c r="I143" s="64">
        <v>1.0</v>
      </c>
      <c r="J143" s="65">
        <v>37.93</v>
      </c>
      <c r="K143" s="65">
        <v>37.93</v>
      </c>
      <c r="L143" s="66"/>
      <c r="M143" s="66"/>
      <c r="N143" s="66"/>
      <c r="O143" s="66"/>
      <c r="P143" s="66"/>
      <c r="Q143" s="66"/>
      <c r="R143" s="66"/>
      <c r="S143" s="66"/>
      <c r="T143" s="66"/>
      <c r="U143" s="66"/>
      <c r="V143" s="66"/>
      <c r="W143" s="66"/>
      <c r="X143" s="66"/>
      <c r="Y143" s="67">
        <v>4.0</v>
      </c>
      <c r="Z143" s="66"/>
      <c r="AA143" s="66"/>
      <c r="AB143" s="66"/>
      <c r="AC143" s="66"/>
      <c r="AD143" s="66"/>
      <c r="AE143" s="66"/>
      <c r="AF143" s="67">
        <v>5.0</v>
      </c>
      <c r="AG143" s="66"/>
      <c r="AH143" s="66"/>
      <c r="AI143" s="66"/>
      <c r="AJ143" s="66"/>
      <c r="AK143" s="66"/>
      <c r="AL143" s="66"/>
      <c r="AM143" s="66"/>
      <c r="AN143" s="66"/>
      <c r="AO143" s="66"/>
      <c r="AP143" s="12"/>
      <c r="AQ143" s="12">
        <f t="shared" si="1"/>
        <v>9</v>
      </c>
      <c r="AR143" s="66"/>
      <c r="AS143" s="66"/>
    </row>
    <row r="144">
      <c r="A144" s="118" t="s">
        <v>47</v>
      </c>
      <c r="B144" s="118">
        <v>2.5000000101E10</v>
      </c>
      <c r="C144" s="63" t="s">
        <v>31</v>
      </c>
      <c r="D144" s="68" t="s">
        <v>207</v>
      </c>
      <c r="E144" s="64">
        <v>434391.0</v>
      </c>
      <c r="F144" s="63" t="s">
        <v>45</v>
      </c>
      <c r="G144" s="63" t="s">
        <v>46</v>
      </c>
      <c r="H144" s="64">
        <v>2.0</v>
      </c>
      <c r="I144" s="64">
        <v>1.0</v>
      </c>
      <c r="J144" s="65">
        <v>35.5</v>
      </c>
      <c r="K144" s="65">
        <v>35.5</v>
      </c>
      <c r="L144" s="66"/>
      <c r="M144" s="66"/>
      <c r="N144" s="66"/>
      <c r="O144" s="66"/>
      <c r="P144" s="66"/>
      <c r="Q144" s="66"/>
      <c r="R144" s="66"/>
      <c r="S144" s="66"/>
      <c r="T144" s="66"/>
      <c r="U144" s="66"/>
      <c r="V144" s="66"/>
      <c r="W144" s="66"/>
      <c r="X144" s="66"/>
      <c r="Y144" s="66"/>
      <c r="Z144" s="66"/>
      <c r="AA144" s="66"/>
      <c r="AB144" s="66"/>
      <c r="AC144" s="66"/>
      <c r="AD144" s="66"/>
      <c r="AE144" s="66"/>
      <c r="AF144" s="67">
        <v>2.0</v>
      </c>
      <c r="AG144" s="66"/>
      <c r="AH144" s="66"/>
      <c r="AI144" s="66"/>
      <c r="AJ144" s="66"/>
      <c r="AK144" s="66"/>
      <c r="AL144" s="66"/>
      <c r="AM144" s="66"/>
      <c r="AN144" s="66"/>
      <c r="AO144" s="66"/>
      <c r="AP144" s="12"/>
      <c r="AQ144" s="12">
        <f t="shared" si="1"/>
        <v>2</v>
      </c>
      <c r="AR144" s="66"/>
      <c r="AS144" s="66"/>
    </row>
    <row r="145">
      <c r="A145" s="87" t="s">
        <v>47</v>
      </c>
      <c r="B145" s="87">
        <v>2.5000000048E10</v>
      </c>
      <c r="C145" s="54"/>
      <c r="D145" s="88" t="s">
        <v>208</v>
      </c>
      <c r="E145" s="55">
        <v>467181.0</v>
      </c>
      <c r="F145" s="54" t="s">
        <v>45</v>
      </c>
      <c r="G145" s="54" t="s">
        <v>46</v>
      </c>
      <c r="H145" s="55"/>
      <c r="I145" s="129">
        <v>83.0</v>
      </c>
      <c r="J145" s="56">
        <v>9.47</v>
      </c>
      <c r="K145" s="56">
        <v>786.01</v>
      </c>
      <c r="L145" s="58">
        <v>80.0</v>
      </c>
      <c r="M145" s="57"/>
      <c r="N145" s="57"/>
      <c r="O145" s="57"/>
      <c r="P145" s="57"/>
      <c r="Q145" s="58">
        <v>3.0</v>
      </c>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f t="shared" si="1"/>
        <v>83</v>
      </c>
      <c r="AR145" s="57"/>
      <c r="AS145" s="57"/>
    </row>
    <row r="146">
      <c r="A146" s="8" t="s">
        <v>47</v>
      </c>
      <c r="B146" s="8">
        <v>2.5000000127E10</v>
      </c>
      <c r="C146" s="38" t="s">
        <v>36</v>
      </c>
      <c r="D146" s="38" t="s">
        <v>209</v>
      </c>
      <c r="E146" s="40">
        <v>471345.0</v>
      </c>
      <c r="F146" s="38" t="s">
        <v>45</v>
      </c>
      <c r="G146" s="38" t="s">
        <v>46</v>
      </c>
      <c r="H146" s="40">
        <v>2500.0</v>
      </c>
      <c r="I146" s="40">
        <v>2000.0</v>
      </c>
      <c r="J146" s="41">
        <v>5.8</v>
      </c>
      <c r="K146" s="41">
        <v>11600.0</v>
      </c>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3">
        <v>2000.0</v>
      </c>
      <c r="AL146" s="12"/>
      <c r="AM146" s="12"/>
      <c r="AN146" s="12"/>
      <c r="AO146" s="12"/>
      <c r="AP146" s="12"/>
      <c r="AQ146" s="12">
        <f t="shared" si="1"/>
        <v>2000</v>
      </c>
      <c r="AR146" s="12"/>
      <c r="AS146" s="12"/>
    </row>
    <row r="147">
      <c r="A147" s="118" t="s">
        <v>47</v>
      </c>
      <c r="B147" s="118">
        <v>2.5000000224E10</v>
      </c>
      <c r="C147" s="63" t="s">
        <v>22</v>
      </c>
      <c r="D147" s="68" t="s">
        <v>210</v>
      </c>
      <c r="E147" s="64">
        <v>475753.0</v>
      </c>
      <c r="F147" s="63" t="s">
        <v>45</v>
      </c>
      <c r="G147" s="63" t="s">
        <v>211</v>
      </c>
      <c r="H147" s="64">
        <v>5.0</v>
      </c>
      <c r="I147" s="64">
        <v>4.0</v>
      </c>
      <c r="J147" s="65">
        <v>650.0</v>
      </c>
      <c r="K147" s="65">
        <v>2600.0</v>
      </c>
      <c r="L147" s="66"/>
      <c r="M147" s="66"/>
      <c r="N147" s="66"/>
      <c r="O147" s="66"/>
      <c r="P147" s="66"/>
      <c r="Q147" s="66"/>
      <c r="R147" s="66"/>
      <c r="S147" s="66"/>
      <c r="T147" s="66"/>
      <c r="U147" s="66"/>
      <c r="V147" s="66"/>
      <c r="W147" s="67">
        <v>5.0</v>
      </c>
      <c r="X147" s="66"/>
      <c r="Y147" s="66"/>
      <c r="Z147" s="66"/>
      <c r="AA147" s="66"/>
      <c r="AB147" s="66"/>
      <c r="AC147" s="66"/>
      <c r="AD147" s="66"/>
      <c r="AE147" s="66"/>
      <c r="AF147" s="66"/>
      <c r="AG147" s="66"/>
      <c r="AH147" s="66"/>
      <c r="AI147" s="66"/>
      <c r="AJ147" s="66"/>
      <c r="AK147" s="66"/>
      <c r="AL147" s="66"/>
      <c r="AM147" s="66"/>
      <c r="AN147" s="66"/>
      <c r="AO147" s="66"/>
      <c r="AP147" s="66"/>
      <c r="AQ147" s="66">
        <f t="shared" si="1"/>
        <v>5</v>
      </c>
      <c r="AR147" s="66"/>
      <c r="AS147" s="66"/>
    </row>
    <row r="148">
      <c r="A148" s="62" t="s">
        <v>47</v>
      </c>
      <c r="B148" s="62">
        <v>2.5000000209E10</v>
      </c>
      <c r="C148" s="63" t="s">
        <v>24</v>
      </c>
      <c r="D148" s="68" t="s">
        <v>212</v>
      </c>
      <c r="E148" s="64">
        <v>477100.0</v>
      </c>
      <c r="F148" s="63" t="s">
        <v>45</v>
      </c>
      <c r="G148" s="63" t="s">
        <v>46</v>
      </c>
      <c r="H148" s="64">
        <v>1.0</v>
      </c>
      <c r="I148" s="64">
        <v>1.0</v>
      </c>
      <c r="J148" s="65">
        <v>50.49</v>
      </c>
      <c r="K148" s="65">
        <v>50.49</v>
      </c>
      <c r="L148" s="66"/>
      <c r="M148" s="66"/>
      <c r="N148" s="66"/>
      <c r="O148" s="66"/>
      <c r="P148" s="66"/>
      <c r="Q148" s="67">
        <v>11.0</v>
      </c>
      <c r="R148" s="66"/>
      <c r="S148" s="66"/>
      <c r="T148" s="66"/>
      <c r="U148" s="66"/>
      <c r="V148" s="66"/>
      <c r="W148" s="66"/>
      <c r="X148" s="67">
        <v>7.0</v>
      </c>
      <c r="Y148" s="67">
        <v>1.0</v>
      </c>
      <c r="Z148" s="66"/>
      <c r="AA148" s="66"/>
      <c r="AB148" s="66"/>
      <c r="AC148" s="66"/>
      <c r="AD148" s="66"/>
      <c r="AE148" s="66"/>
      <c r="AF148" s="66"/>
      <c r="AG148" s="66"/>
      <c r="AH148" s="66"/>
      <c r="AI148" s="66"/>
      <c r="AJ148" s="66"/>
      <c r="AK148" s="66"/>
      <c r="AL148" s="66"/>
      <c r="AM148" s="66"/>
      <c r="AN148" s="66"/>
      <c r="AO148" s="66"/>
      <c r="AP148" s="12"/>
      <c r="AQ148" s="12">
        <f t="shared" si="1"/>
        <v>19</v>
      </c>
      <c r="AR148" s="66"/>
      <c r="AS148" s="66"/>
    </row>
    <row r="149">
      <c r="A149" s="62" t="s">
        <v>47</v>
      </c>
      <c r="B149" s="62">
        <v>2.500000009E10</v>
      </c>
      <c r="C149" s="63" t="s">
        <v>24</v>
      </c>
      <c r="D149" s="68" t="s">
        <v>213</v>
      </c>
      <c r="E149" s="64">
        <v>477100.0</v>
      </c>
      <c r="F149" s="63" t="s">
        <v>45</v>
      </c>
      <c r="G149" s="63" t="s">
        <v>46</v>
      </c>
      <c r="H149" s="64">
        <v>3.0</v>
      </c>
      <c r="I149" s="64">
        <v>3.0</v>
      </c>
      <c r="J149" s="65">
        <v>50.49</v>
      </c>
      <c r="K149" s="65">
        <v>151.47</v>
      </c>
      <c r="L149" s="66"/>
      <c r="M149" s="66"/>
      <c r="N149" s="66"/>
      <c r="O149" s="66"/>
      <c r="P149" s="66"/>
      <c r="Q149" s="67">
        <v>16.0</v>
      </c>
      <c r="R149" s="66"/>
      <c r="S149" s="66"/>
      <c r="T149" s="66"/>
      <c r="U149" s="66"/>
      <c r="V149" s="66"/>
      <c r="W149" s="66"/>
      <c r="X149" s="67">
        <v>7.0</v>
      </c>
      <c r="Y149" s="67">
        <v>3.0</v>
      </c>
      <c r="Z149" s="66"/>
      <c r="AA149" s="66"/>
      <c r="AB149" s="66"/>
      <c r="AC149" s="66"/>
      <c r="AD149" s="66"/>
      <c r="AE149" s="66"/>
      <c r="AF149" s="66"/>
      <c r="AG149" s="66"/>
      <c r="AH149" s="66"/>
      <c r="AI149" s="66"/>
      <c r="AJ149" s="66"/>
      <c r="AK149" s="66"/>
      <c r="AL149" s="66"/>
      <c r="AM149" s="66"/>
      <c r="AN149" s="66"/>
      <c r="AO149" s="66"/>
      <c r="AP149" s="12"/>
      <c r="AQ149" s="12">
        <f t="shared" si="1"/>
        <v>26</v>
      </c>
      <c r="AR149" s="66"/>
      <c r="AS149" s="66"/>
    </row>
    <row r="150" ht="51.0" customHeight="1">
      <c r="A150" s="62" t="s">
        <v>47</v>
      </c>
      <c r="B150" s="62">
        <v>2.5000000091E10</v>
      </c>
      <c r="C150" s="63" t="s">
        <v>24</v>
      </c>
      <c r="D150" s="68" t="s">
        <v>214</v>
      </c>
      <c r="E150" s="64">
        <v>477100.0</v>
      </c>
      <c r="F150" s="63" t="s">
        <v>45</v>
      </c>
      <c r="G150" s="63" t="s">
        <v>46</v>
      </c>
      <c r="H150" s="130">
        <v>2.0</v>
      </c>
      <c r="I150" s="130">
        <v>2.0</v>
      </c>
      <c r="J150" s="131">
        <v>50.49</v>
      </c>
      <c r="K150" s="131">
        <v>100.98</v>
      </c>
      <c r="L150" s="132"/>
      <c r="M150" s="132"/>
      <c r="N150" s="132"/>
      <c r="O150" s="132"/>
      <c r="P150" s="132"/>
      <c r="Q150" s="133">
        <v>11.0</v>
      </c>
      <c r="R150" s="132"/>
      <c r="S150" s="132"/>
      <c r="T150" s="132"/>
      <c r="U150" s="132"/>
      <c r="V150" s="132"/>
      <c r="W150" s="132"/>
      <c r="X150" s="133">
        <v>5.0</v>
      </c>
      <c r="Y150" s="133">
        <v>2.0</v>
      </c>
      <c r="Z150" s="132"/>
      <c r="AA150" s="132"/>
      <c r="AB150" s="132"/>
      <c r="AC150" s="132"/>
      <c r="AD150" s="132"/>
      <c r="AE150" s="132"/>
      <c r="AF150" s="132"/>
      <c r="AG150" s="132"/>
      <c r="AH150" s="132"/>
      <c r="AI150" s="132"/>
      <c r="AJ150" s="132"/>
      <c r="AK150" s="132"/>
      <c r="AL150" s="132"/>
      <c r="AM150" s="132"/>
      <c r="AN150" s="132"/>
      <c r="AO150" s="132"/>
      <c r="AP150" s="134"/>
      <c r="AQ150" s="134">
        <f t="shared" si="1"/>
        <v>18</v>
      </c>
      <c r="AR150" s="132"/>
      <c r="AS150" s="132"/>
    </row>
    <row r="151">
      <c r="C151" s="135"/>
      <c r="D151" s="135"/>
      <c r="F151" s="135"/>
      <c r="G151" s="135"/>
    </row>
    <row r="152">
      <c r="C152" s="135"/>
      <c r="F152" s="135"/>
      <c r="G152" s="135"/>
    </row>
    <row r="153">
      <c r="C153" s="135"/>
      <c r="F153" s="135"/>
      <c r="G153" s="135"/>
    </row>
    <row r="154">
      <c r="C154" s="135"/>
      <c r="F154" s="135"/>
      <c r="G154" s="135"/>
    </row>
    <row r="155">
      <c r="C155" s="135"/>
      <c r="F155" s="135"/>
      <c r="G155" s="135"/>
    </row>
    <row r="156">
      <c r="C156" s="135"/>
      <c r="F156" s="135"/>
      <c r="G156" s="135"/>
    </row>
    <row r="157">
      <c r="C157" s="135"/>
      <c r="F157" s="135"/>
      <c r="G157" s="135"/>
    </row>
    <row r="158">
      <c r="C158" s="135"/>
      <c r="F158" s="135"/>
      <c r="G158" s="135"/>
    </row>
    <row r="159">
      <c r="C159" s="135"/>
      <c r="F159" s="135"/>
      <c r="G159" s="135"/>
    </row>
    <row r="160">
      <c r="C160" s="135"/>
      <c r="F160" s="135"/>
      <c r="G160" s="135"/>
    </row>
  </sheetData>
  <dataValidations>
    <dataValidation type="list" allowBlank="1" sqref="A2:A150">
      <formula1>"SIM,NÃO"</formula1>
    </dataValidation>
  </dataValidations>
  <drawing r:id="rId2"/>
  <legacyDrawing r:id="rId3"/>
</worksheet>
</file>